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1940" windowHeight="5520"/>
  </bookViews>
  <sheets>
    <sheet name="Balancete" sheetId="1" r:id="rId1"/>
    <sheet name="Conciliação Bancária" sheetId="2" r:id="rId2"/>
    <sheet name="Declaração" sheetId="4" r:id="rId3"/>
    <sheet name="Orientações" sheetId="3" r:id="rId4"/>
  </sheets>
  <definedNames>
    <definedName name="_xlnm._FilterDatabase" localSheetId="0" hidden="1">Balancete!$S$10:$S$12</definedName>
    <definedName name="_xlnm.Print_Area" localSheetId="0">Balancete!$A$1:$J$57</definedName>
  </definedNames>
  <calcPr calcId="144525"/>
</workbook>
</file>

<file path=xl/calcChain.xml><?xml version="1.0" encoding="utf-8"?>
<calcChain xmlns="http://schemas.openxmlformats.org/spreadsheetml/2006/main">
  <c r="L24" i="1" l="1"/>
  <c r="L23" i="1"/>
  <c r="B4" i="2"/>
  <c r="B17" i="1"/>
  <c r="I4" i="1" s="1"/>
  <c r="L18" i="1"/>
  <c r="L17" i="1"/>
  <c r="L21" i="1"/>
  <c r="L20" i="1"/>
  <c r="L19" i="1"/>
  <c r="L16" i="1"/>
  <c r="L15" i="1"/>
  <c r="L14" i="1"/>
  <c r="B3" i="2"/>
  <c r="C47" i="1"/>
  <c r="B8" i="4" s="1"/>
  <c r="I45" i="1"/>
  <c r="I9" i="1"/>
  <c r="L22" i="1" s="1"/>
  <c r="G13" i="2"/>
  <c r="G31" i="2"/>
  <c r="G24" i="2"/>
  <c r="A14" i="4"/>
  <c r="A1" i="4"/>
  <c r="A41" i="2"/>
  <c r="J45" i="1"/>
  <c r="D49" i="1" s="1"/>
  <c r="H49" i="1"/>
  <c r="L10" i="1"/>
  <c r="D48" i="1"/>
  <c r="D50" i="1" l="1"/>
  <c r="A50" i="1" s="1"/>
  <c r="G38" i="2"/>
  <c r="A51" i="1" l="1"/>
</calcChain>
</file>

<file path=xl/comments1.xml><?xml version="1.0" encoding="utf-8"?>
<comments xmlns="http://schemas.openxmlformats.org/spreadsheetml/2006/main">
  <authors>
    <author>Cliente</author>
  </authors>
  <commentList>
    <comment ref="D5" authorId="0">
      <text>
        <r>
          <rPr>
            <b/>
            <sz val="8"/>
            <color indexed="81"/>
            <rFont val="Tahoma"/>
            <family val="2"/>
          </rPr>
          <t>Cliente:</t>
        </r>
        <r>
          <rPr>
            <sz val="8"/>
            <color indexed="81"/>
            <rFont val="Tahoma"/>
            <family val="2"/>
          </rPr>
          <t xml:space="preserve">
Nome do Órgão/Repartição que está recebendo o recurso.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Cliente:</t>
        </r>
        <r>
          <rPr>
            <sz val="8"/>
            <color indexed="81"/>
            <rFont val="Tahoma"/>
            <family val="2"/>
          </rPr>
          <t xml:space="preserve">
Nome do Representante do Órgão/Repartição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Cliente:</t>
        </r>
        <r>
          <rPr>
            <sz val="9"/>
            <color indexed="81"/>
            <rFont val="Tahoma"/>
            <family val="2"/>
          </rPr>
          <t xml:space="preserve">
Descrição do Cargo ocupado.</t>
        </r>
      </text>
    </comment>
    <comment ref="D8" authorId="0">
      <text>
        <r>
          <rPr>
            <b/>
            <sz val="12"/>
            <color indexed="81"/>
            <rFont val="Tahoma"/>
            <family val="2"/>
          </rPr>
          <t>Cliente:</t>
        </r>
        <r>
          <rPr>
            <sz val="12"/>
            <color indexed="81"/>
            <rFont val="Tahoma"/>
            <family val="2"/>
          </rPr>
          <t xml:space="preserve">
Número da Ordem de Pagamento.
Deve ser solicitado ao departamento de Contabilidade/Prestação de Contas da Prefeitura de Xanxerê.
(49) 3441 8500.</t>
        </r>
      </text>
    </comment>
    <comment ref="I8" authorId="0">
      <text>
        <r>
          <rPr>
            <b/>
            <sz val="10"/>
            <color indexed="81"/>
            <rFont val="Tahoma"/>
            <family val="2"/>
          </rPr>
          <t>Cliente:</t>
        </r>
        <r>
          <rPr>
            <sz val="10"/>
            <color indexed="81"/>
            <rFont val="Tahoma"/>
            <family val="2"/>
          </rPr>
          <t xml:space="preserve">
Data da Ordem de Pagamento.</t>
        </r>
      </text>
    </comment>
    <comment ref="D9" authorId="0">
      <text>
        <r>
          <rPr>
            <b/>
            <sz val="10"/>
            <color indexed="81"/>
            <rFont val="Tahoma"/>
            <family val="2"/>
          </rPr>
          <t>Cliente:</t>
        </r>
        <r>
          <rPr>
            <sz val="10"/>
            <color indexed="81"/>
            <rFont val="Tahoma"/>
            <family val="2"/>
          </rPr>
          <t xml:space="preserve">
Número do empenho, da Prefeitura Municipal de Xanxerê.
Deve ser solicitado ao departamento de Contabilidade/Prestação de Contas da Prefeitura de Xanxerê.
(49) 3441 8500.</t>
        </r>
      </text>
    </comment>
    <comment ref="I9" authorId="0">
      <text>
        <r>
          <rPr>
            <b/>
            <sz val="10"/>
            <color indexed="81"/>
            <rFont val="Tahoma"/>
            <family val="2"/>
          </rPr>
          <t>Cliente:</t>
        </r>
        <r>
          <rPr>
            <sz val="10"/>
            <color indexed="81"/>
            <rFont val="Tahoma"/>
            <family val="2"/>
          </rPr>
          <t xml:space="preserve">
Valor é preenchido automaticamente assim que informado na linha nº 1 do balancete.</t>
        </r>
      </text>
    </comment>
    <comment ref="D10" authorId="0">
      <text>
        <r>
          <rPr>
            <b/>
            <sz val="10"/>
            <color indexed="81"/>
            <rFont val="Tahoma"/>
            <family val="2"/>
          </rPr>
          <t>Cliente:</t>
        </r>
        <r>
          <rPr>
            <sz val="10"/>
            <color indexed="81"/>
            <rFont val="Tahoma"/>
            <family val="2"/>
          </rPr>
          <t xml:space="preserve">
Data do empenho.</t>
        </r>
      </text>
    </comment>
    <comment ref="D11" authorId="0">
      <text>
        <r>
          <rPr>
            <b/>
            <sz val="12"/>
            <color indexed="81"/>
            <rFont val="Tahoma"/>
            <family val="2"/>
          </rPr>
          <t>Cliente:</t>
        </r>
        <r>
          <rPr>
            <sz val="12"/>
            <color indexed="81"/>
            <rFont val="Tahoma"/>
            <family val="2"/>
          </rPr>
          <t xml:space="preserve">
Descrição do histórico da utilização do valor repassado (conforme objeto do termo de convênio assinado).</t>
        </r>
      </text>
    </comment>
    <comment ref="B17" authorId="0">
      <text/>
    </comment>
    <comment ref="G17" authorId="0">
      <text>
        <r>
          <rPr>
            <b/>
            <sz val="8"/>
            <color indexed="81"/>
            <rFont val="Tahoma"/>
            <family val="2"/>
          </rPr>
          <t>Cliente:</t>
        </r>
        <r>
          <rPr>
            <sz val="8"/>
            <color indexed="81"/>
            <rFont val="Tahoma"/>
            <family val="2"/>
          </rPr>
          <t xml:space="preserve">
Selecionar tipo do documento ou digitar.
N.F. = Nota Fiscal
Recibo
C.F.= Cupom fiscal
Outros = digitar no campo.</t>
        </r>
      </text>
    </comment>
    <comment ref="I17" authorId="0">
      <text>
        <r>
          <rPr>
            <b/>
            <sz val="12"/>
            <color indexed="81"/>
            <rFont val="Tahoma"/>
            <family val="2"/>
          </rPr>
          <t>Cliente:</t>
        </r>
        <r>
          <rPr>
            <sz val="12"/>
            <color indexed="81"/>
            <rFont val="Tahoma"/>
            <family val="2"/>
          </rPr>
          <t xml:space="preserve">
Insira o valor referente ao recebimento da Prefeitura Municipal de Xanxerê.</t>
        </r>
      </text>
    </comment>
    <comment ref="J18" authorId="0">
      <text>
        <r>
          <rPr>
            <b/>
            <sz val="10"/>
            <color indexed="81"/>
            <rFont val="Tahoma"/>
            <family val="2"/>
          </rPr>
          <t>Cliente:</t>
        </r>
        <r>
          <rPr>
            <sz val="10"/>
            <color indexed="81"/>
            <rFont val="Tahoma"/>
            <family val="2"/>
          </rPr>
          <t xml:space="preserve">
Os valores devem ser inseridos com "," (vírgula) separando dos decimais, caso possua casas decimais.</t>
        </r>
      </text>
    </comment>
  </commentList>
</comments>
</file>

<file path=xl/comments2.xml><?xml version="1.0" encoding="utf-8"?>
<comments xmlns="http://schemas.openxmlformats.org/spreadsheetml/2006/main">
  <authors>
    <author>Cliente</author>
  </authors>
  <commentList>
    <comment ref="F5" authorId="0">
      <text>
        <r>
          <rPr>
            <b/>
            <sz val="12"/>
            <color indexed="81"/>
            <rFont val="Tahoma"/>
            <family val="2"/>
          </rPr>
          <t>Cliente:</t>
        </r>
        <r>
          <rPr>
            <sz val="12"/>
            <color indexed="81"/>
            <rFont val="Tahoma"/>
            <family val="2"/>
          </rPr>
          <t xml:space="preserve">
Data do extrato bancário (data do saldo)</t>
        </r>
      </text>
    </comment>
    <comment ref="G12" authorId="0">
      <text>
        <r>
          <rPr>
            <b/>
            <sz val="12"/>
            <color indexed="81"/>
            <rFont val="Tahoma"/>
            <family val="2"/>
          </rPr>
          <t>Cliente:</t>
        </r>
        <r>
          <rPr>
            <sz val="12"/>
            <color indexed="81"/>
            <rFont val="Tahoma"/>
            <family val="2"/>
          </rPr>
          <t xml:space="preserve">
Inserir o Saldo final do extrato bancário.
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Cliente:</t>
        </r>
        <r>
          <rPr>
            <sz val="8"/>
            <color indexed="81"/>
            <rFont val="Tahoma"/>
            <family val="2"/>
          </rPr>
          <t xml:space="preserve">
Inserir aqui os cheques emitidos e não processados no extrato bancário (cheques em circulação).</t>
        </r>
      </text>
    </comment>
  </commentList>
</comments>
</file>

<file path=xl/sharedStrings.xml><?xml version="1.0" encoding="utf-8"?>
<sst xmlns="http://schemas.openxmlformats.org/spreadsheetml/2006/main" count="302" uniqueCount="290">
  <si>
    <t>aéreo ou de automóvel____________________________________________________</t>
  </si>
  <si>
    <t>––––––––––––––––––––––––––––––––––––––––––––––––––––––––––––––––––––––-</t>
  </si>
  <si>
    <t>5. Destino da Viagem:</t>
  </si>
  <si>
    <t xml:space="preserve">Objetivo: </t>
  </si>
  <si>
    <t>6. Sumário da viagem - Atividades desenvolvidas______________________________</t>
  </si>
  <si>
    <t>7. Número de diárias:</t>
  </si>
  <si>
    <t>Assinatura do Servidor que recebe:__________________________________________</t>
  </si>
  <si>
    <t>9. Nome da Autoridade que concede:</t>
  </si>
  <si>
    <t>Cargo:_________________________Assinatura:_______________________________</t>
  </si>
  <si>
    <t>1. Saída dia:        /        /          ás                  horas</t>
  </si>
  <si>
    <t>2. Chegada  dia:        /        /          ás                  horas</t>
  </si>
  <si>
    <t>Valor Unitário R$</t>
  </si>
  <si>
    <t>Valor Total R$</t>
  </si>
  <si>
    <t>8. Data:                                                                                       Nome:</t>
  </si>
  <si>
    <t>Cargo:                                                                                         Matrícula nº :</t>
  </si>
  <si>
    <t>BALANCETE DE PRESTAÇÃO DE CONTAS DE RECURSOS ANTECIPADOS</t>
  </si>
  <si>
    <t>Anexo TC-28</t>
  </si>
  <si>
    <t>DATA DE ENTREGA DA PRESTAÇÃO DE CONTAS</t>
  </si>
  <si>
    <t>Nº</t>
  </si>
  <si>
    <t>Recebimentos</t>
  </si>
  <si>
    <t>Pagamentos</t>
  </si>
  <si>
    <t>TOTAIS:</t>
  </si>
  <si>
    <t>PREFEITURA MUNICIPAL DE XANXERÊ/SC</t>
  </si>
  <si>
    <t xml:space="preserve">Xanxerê/SC, </t>
  </si>
  <si>
    <t xml:space="preserve">Pagamentos </t>
  </si>
  <si>
    <t>Conferido e lançado</t>
  </si>
  <si>
    <t>Visto</t>
  </si>
  <si>
    <t>_____________________________</t>
  </si>
  <si>
    <t>Responsável pela unidade Gestora</t>
  </si>
  <si>
    <t>(Adiantamento, Subvenções, Auxílios, Contribuições, Convênios)</t>
  </si>
  <si>
    <t>Órgão/Repartição:</t>
  </si>
  <si>
    <t>Responsável:</t>
  </si>
  <si>
    <t>Cargo:</t>
  </si>
  <si>
    <t>Empenho n.º</t>
  </si>
  <si>
    <t>Data do empenho:</t>
  </si>
  <si>
    <t>Histórico:</t>
  </si>
  <si>
    <t>Requisição n.º</t>
  </si>
  <si>
    <t>de</t>
  </si>
  <si>
    <t>Registro no T.C. em:</t>
  </si>
  <si>
    <t>Fonte Pagadora:</t>
  </si>
  <si>
    <t>Data</t>
  </si>
  <si>
    <t>CONCILIAÇÃO BANCÁRIA</t>
  </si>
  <si>
    <t>DADOS BANCÁRIOS</t>
  </si>
  <si>
    <t>Conta-corrente:</t>
  </si>
  <si>
    <t>SALDO</t>
  </si>
  <si>
    <t xml:space="preserve"> ( + ) Saldo Constante do Extrato Bancário</t>
  </si>
  <si>
    <t xml:space="preserve"> ( - ) Cheques emitidos e não processados no Extrato Bancário</t>
  </si>
  <si>
    <t xml:space="preserve">Nº do Cheque            </t>
  </si>
  <si>
    <t>Nome do Credor</t>
  </si>
  <si>
    <t xml:space="preserve"> ( + ) Valores debitados a identificar</t>
  </si>
  <si>
    <t>Responsável pela Execução</t>
  </si>
  <si>
    <t xml:space="preserve">Assinatura                                                                                                                                                                      </t>
  </si>
  <si>
    <t>Nº. do Doc.</t>
  </si>
  <si>
    <t>N.F.</t>
  </si>
  <si>
    <t>Recibo</t>
  </si>
  <si>
    <t>C.F.</t>
  </si>
  <si>
    <t>D E C L A R A Ç Ã O</t>
  </si>
  <si>
    <t>_________________________________________</t>
  </si>
  <si>
    <t>Responsável pela aplicação dos recursos</t>
  </si>
  <si>
    <t xml:space="preserve">            Declaro, de acordo com o artigo 49 da Resolução TC 16/94, que os recursos recebidos foram regularmente empregados aos fins que se destinavam, de acordo com a Lei, cuja prestação de contas foi montada conforme os requisitos do artigo 44 da Resolução supra citada, sendo que todos os documentos de despesa estão legíveis e devidamente assinados pelo presidente da entidade.</t>
  </si>
  <si>
    <t>__________________</t>
  </si>
  <si>
    <t>Instrução nº 04 SCI de 06 de setembro de 2004</t>
  </si>
  <si>
    <t>Determina o uso obrigatório das instruções contidas no MANUAL DE MOVIMENTAÇÃO E PRESTAÇÃO DE CONTAS DE ADIANTAMENTOS, DIÁRIAS, CONVÊNIOS, ACORDOS OU AJUSTES, para os atos ou ações na Administração Pública Municipal.</t>
  </si>
  <si>
    <t>A Diretoria do Sistema de Controle Interno do Município de Xanxerê, usando das atribuições que lhe conferem o art. 2º, da Lei Municipal AM 2.765, de 05 de novembro de 2003 e o art. 17, do Decreto Municipal AM nº 29, de 01 de março de 2004, resolve expedir a seguinte Instrução:</t>
  </si>
  <si>
    <t>Art. 1º. A presente instrução normativa determina o uso obrigatório das instruções contidas no MANUAL DE MOVIMENTAÇÃO E PRESTAÇÃO DE CONTAS DE ADIANTAMENTOS, DIÁRIAS, CONVÊNIOS,A CORDOS OU AJUSTES, para atos ou ações na Administração Pública Municipal.</t>
  </si>
  <si>
    <t>Art. 2º. O Manual foi elaborado em conformidade com a Legislação Federal, Estadual e Municipal pertinentes à matéria, podendo ser alterado sempre que disposição de legislação assim o dispuser.</t>
  </si>
  <si>
    <t>Art. 3º. Esta Instrução entrará em vigor na data de sua publicação.</t>
  </si>
  <si>
    <t>Xanxerê, 06 de setembro de 2004.</t>
  </si>
  <si>
    <t xml:space="preserve">          Andreza Gallas</t>
  </si>
  <si>
    <t>Diretora de Controle Interno</t>
  </si>
  <si>
    <t>MANUAL DE MOVIMENTAÇÃO E PRESTAÇÃO DE CONTAS DE ADIANTAMENTOS, DIÁRIAS, CONVÊNIOS, ACORDOS OU AJUSTES</t>
  </si>
  <si>
    <t>SUMÁRIO</t>
  </si>
  <si>
    <t>I - APRESENTAÇÃO</t>
  </si>
  <si>
    <t>II - FUNDAMENTAÇÃO LEGAL</t>
  </si>
  <si>
    <t>III - CONCEITUAÇÃO</t>
  </si>
  <si>
    <t>IV - DA CONCESSÃO DE ADIANTAMENTOS</t>
  </si>
  <si>
    <t>V - DOS COMPROVANTES DE DESPESAS</t>
  </si>
  <si>
    <t>VI – DA PRESTAÇÃO DE CONTAS DE ADIANTAMENTOS</t>
  </si>
  <si>
    <t>VII – DA CONCESSÃO DE DIÁRIAS</t>
  </si>
  <si>
    <t>VIII - DO CÁLCULO DAS DIÁRIAS</t>
  </si>
  <si>
    <t>IX - DO PAGAMENTO DAS DIÁRIAS</t>
  </si>
  <si>
    <t>X - DOS CONVÊNIOS E TERMOS ADITIVOS</t>
  </si>
  <si>
    <t>X – DO COMPROVANTE DE PAGAMENTO DE DIÁRIAS</t>
  </si>
  <si>
    <t>XI – DOS CONVÊNIOS, ACORDOS OU AJUSTES</t>
  </si>
  <si>
    <t>XII – DA PRESTAÇÃO DE CONTAS DE CONVÊNIOS, ACORDOS OU AJUSTES</t>
  </si>
  <si>
    <t>I – APRESENTAÇÃO</t>
  </si>
  <si>
    <t>A Unidade central de controle interno, com o objetivo de padronizar os conceitos, definições, regras e procedimentos a serem observados por todos os órgãos e entidades do Poder Executivo do município de Xanxerê – SC na execução de despesas sob o regime de adiantamento, diárias e convênios, elaborou o presente MANUAL DE PRESTAÇÃO DE CONTAS DE ADIANTAMENTOS, DIÁRIAS, CONVÊNIOS, ACORDOS OU AJUSTES.</t>
  </si>
  <si>
    <t>O presente manual visa a contribuir para a melhoria do sistema de controle interno do Poder Executivo, em atendimento as normas constitucionais e legais. Com a elaboração de manuais contendo os conceitos, regras e procedimentos operacionais o controle interno se fortalece, beneficiando o administrador público que passa a ter maior segurança de que os atos praticados estão em conformidade com a legislação e metas traçadas.</t>
  </si>
  <si>
    <t>Cabe lembrar que o sistema de controle interno deve estar sempre a serviço do gestor municipal, buscando assegurar a regularidade dos atos e indicar eventuais deficiências administrativas a serem sanadas. Com um controle interno eficiente e tempestivo ganha também a sociedade, pois o controle possibilita a redução dos desperdícios e dos possíveis desvios de recursos públicos.</t>
  </si>
  <si>
    <t>Quaisquer esclarecimentos adicionais poderão ser obtidos junto a Unidade central de controle interno do poder executivo.</t>
  </si>
  <si>
    <t>II – FUNDAMENTAÇÃO LEGAL</t>
  </si>
  <si>
    <t>1) Lei nº 4.320/64, que estatui normas gerais de Direito Financeiro para a elaboração e controle dos orçamentos e balanços da União, dos Estados, dos Municípios e do Distrito Federal.</t>
  </si>
  <si>
    <t>2) Lei nº 8.666/93, que institui normas para licitações e contratos da Administração Pública e dá outras providências, e suas alterações posteriores.</t>
  </si>
  <si>
    <t>3) Lei Municipal nº AM 2.1612/01, que fixa os valores de diárias para deslocamento (viagens) do Poder Executivo Municipal, do funcionalismo municipal e dá outras providências.</t>
  </si>
  <si>
    <t>4) Decreto nº AM 234/02, que regulamenta os arts. 4º, §§ e 5º da Lei Municipal AM 2.612/01 do regime de adiantamentos e dá outras providências.</t>
  </si>
  <si>
    <t>5) Resolução nº TC 16/94, que estabelece o sistema de comprovação e de demonstrações contábeis, por meios informatizado e documental, das unidades gestoras das Administrações do Estado e dos Municípios de Santa Catarina, pertinentes ao controle externo exercido pelo Tribunal de Contas do Estado, e dá outras providências e alterações posteriores.</t>
  </si>
  <si>
    <t>III – CONCEITUAÇÕES</t>
  </si>
  <si>
    <t>a) ADIANTAMENTO: o regime de adiantamento consiste na entrega de numerário a servidor, designado por ato legal do Executivo, para o fim de realizar despesas que não possam subordinar-se ao processo normal de aplicação, sempre precedido de empenho gravado em dotação própria.</t>
  </si>
  <si>
    <t>b) NOTA DE EMPENHO: é o documento que indica o nome do credor, a especificação e a importância da despesa, a dedução do saldo da dotação própria, o tipo de empenho, a classificação institucional, funcional-programática e econômica da despesa.</t>
  </si>
  <si>
    <t>c) UNIDADE GESTORA: é a unidade orçamentária ou administrativa, investida do poder de gerir recursos orçamentários e financeiros próprios ou sob sua responsabilidade.</t>
  </si>
  <si>
    <t>d) RESPONSÁVEL: é o servidor destinatário dos recursos antecipados e o ordenador de despesas.</t>
  </si>
  <si>
    <t>e) SERVIDOR EM ALCANCE: considera-se “em alcance” o servidor destinatário de recursos que ainda não prestou contas dentro do prazo estabelecido.</t>
  </si>
  <si>
    <t>f) ORDEM BANCÁRIA: é o documento que reúne pagamentos a credores, como alternativa ao uso de cheques.</t>
  </si>
  <si>
    <t>g) COMPROVANTE DE DESPESA: para efeitos legais e de registros contábeis, o comprovante regular da despesa pública deve ser o documento que, por imposição de leis e regulamentos, conforme o caso, é destinado ao credor.</t>
  </si>
  <si>
    <t>h) PRESTAÇÃO DE CONTAS DE ADIANTAMENTO: o servidor que receber recursos a título de adiantamento é obrigado a prestar contas no prazo de 30 (trinta) dias, a contar do recebimento do numerário. A prestação de contas conterá os elementos indispensáveis à comprovação da aplicação dos recursos, na conformidade das leis, regulamentos e normas emanadas das autoridades administrativas competentes.</t>
  </si>
  <si>
    <t>i) PROCESSO DE PRESTAÇÃO DE CONTAS: é composto pelos documentos juntados pelo responsável, para comprovar a aplicação dos recursos adiantados, observando-se a sua autuação e protocolização no órgão repassador.</t>
  </si>
  <si>
    <t>j) ORDENADOR DA DESPESA: é toda e qualquer autoridade de cujos atos resultem emissão de empenho, autorização de pagamento, suprimento ou dispêndio de recursos do Município e pelos quais este responda.</t>
  </si>
  <si>
    <t>l) TOMADA DE CONTAS ESPECIAL: Processo devidamente formalizado pelo órgão competente, que objetiva a apuração de fatos, a identificação dos responsáveis e a quantificação do dano, quando não forem prestadas as contas ou ocorrer desfalque, desvio de bens e valores públicos, ou ainda se caracterizada a prática de qualquer fato ilegal, ilegítimo ou antieconômico de que resulte prejuízo ao erário.</t>
  </si>
  <si>
    <t>m) CONTROLE INTERNO: compreende o plano de organização de todos os métodos e medidas adotadas pela administração para salvaguardar seus ativos, desenvolver eficiência nas operações, estimular o cumprimento das políticas administrativas prescritas e verificar a exatidão e a fidelidade dos dados da contabilidade.</t>
  </si>
  <si>
    <t>n) SEGREGAÇÃO DE FUNÇÕES: é a separação das funções de autorização, execução, controle e contabilização, de tal forma que nenhuma pessoa detenha competência e atribuições em desacordo com este princípio.</t>
  </si>
  <si>
    <t>IV – DA CONCESSÃO DE ADIANTAMENTOS</t>
  </si>
  <si>
    <t>4.1. As requisições de adiantamento serão feitas pelos secretários municipais, diretores ou coordenadores, mediante ofício dirigido ao chefe do poder executivo ou quem este expressamente designar, contendo as seguintes informações:</t>
  </si>
  <si>
    <r>
      <t>a) Dispositivo legal em que se baseiam</t>
    </r>
    <r>
      <rPr>
        <sz val="14"/>
        <rFont val="Times New Roman"/>
        <family val="1"/>
      </rPr>
      <t>;</t>
    </r>
  </si>
  <si>
    <t>b) Identificação da espécie de despesa;</t>
  </si>
  <si>
    <t>c) Nome completo, cargo ou a função do servidor responsável pelo adiantamento;</t>
  </si>
  <si>
    <t>d) Prazo de aplicação;</t>
  </si>
  <si>
    <t>e) A importância a entregar;</t>
  </si>
  <si>
    <t>f) Dotação orçamentária a ser onerada;</t>
  </si>
  <si>
    <t>4.2. A concessão de adiantamento deve ser feita, preferencialmente a servidor investido em cargo efetivo e será formalizada pela emissão de nota de empenho e mediante pagamento com cheque nominal em favor do responsável.</t>
  </si>
  <si>
    <t>4.3. A concessão de adiantamento, fica a critério do ordenador primário da despesa, avaliada a conveniência administrativa do ato, bem como a probidade, o zelo e a capacidade técnica do servidor.</t>
  </si>
  <si>
    <t>4.4. O servidor detentor de adiantamento é o responsável pela correta aplicação dos recursos sendo vedada a transferência de responsabilidade ou a sua substituição no adiantamento recebido em seu nome.</t>
  </si>
  <si>
    <t>4.5. O setor de contabilidade antes de efetuar o empenho deverá fazer a verificação do cumprimento das exigências legais.</t>
  </si>
  <si>
    <t>a) se constatado alguma irregularidade, deverá devolve-lo à origem para os reparos que se fizerem necessários.</t>
  </si>
  <si>
    <t>4.6. Efetuado o pagamento, o setor de contabilidade inscreverá o nome do responsável, em conta denominada Responsáveis por adiantamento do Ativo Compensado e manterá o processo para juntá-lo a prestação de contas.</t>
  </si>
  <si>
    <t>4.7. É aplicável o regime de adiantamento para pagamento das seguintes espécies de despesa: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</si>
  <si>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Material de consumo;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</si>
  <si>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Serviços de terceiros;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</si>
  <si>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Transportes em geral;</t>
    </r>
  </si>
  <si>
    <r>
      <t>d)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Diárias e ajudas de custo;</t>
    </r>
  </si>
  <si>
    <r>
      <t>e)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Judicial;</t>
    </r>
  </si>
  <si>
    <r>
      <t>f)</t>
    </r>
    <r>
      <rPr>
        <sz val="7"/>
        <rFont val="Times New Roman"/>
        <family val="1"/>
      </rPr>
      <t xml:space="preserve">        </t>
    </r>
    <r>
      <rPr>
        <sz val="12"/>
        <rFont val="Times New Roman"/>
        <family val="1"/>
      </rPr>
      <t>Extraordinária e urgente, cuja realização não permita delongas;</t>
    </r>
  </si>
  <si>
    <r>
      <t>g)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 ser efetuada em lugar distante da sede da administração municipal, ou em outro município;</t>
    </r>
  </si>
  <si>
    <r>
      <t>h)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Miúda e de pronto pagamento;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</si>
  <si>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Times New Roman"/>
        <family val="1"/>
      </rPr>
      <t>Com diligência administrativa;</t>
    </r>
  </si>
  <si>
    <r>
      <t>j)</t>
    </r>
    <r>
      <rPr>
        <sz val="7"/>
        <rFont val="Times New Roman"/>
        <family val="1"/>
      </rPr>
      <t xml:space="preserve">        </t>
    </r>
    <r>
      <rPr>
        <sz val="12"/>
        <rFont val="Times New Roman"/>
        <family val="1"/>
      </rPr>
      <t>Em situações excepcionais e para atender despesas de pequeno vulto;</t>
    </r>
  </si>
  <si>
    <r>
      <t>k)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 xml:space="preserve"> Não serão permitidas despesas maiores do que as quantias já adiantadas;</t>
    </r>
  </si>
  <si>
    <r>
      <t>l)</t>
    </r>
    <r>
      <rPr>
        <sz val="7"/>
        <rFont val="Times New Roman"/>
        <family val="1"/>
      </rPr>
      <t xml:space="preserve">        </t>
    </r>
    <r>
      <rPr>
        <sz val="12"/>
        <rFont val="Times New Roman"/>
        <family val="1"/>
      </rPr>
      <t>Considera-se despesa miúda e de pronto pagamento as que se realizarem com: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</si>
  <si>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Selos postais, telegramas, material e serviços de limpeza e higiene, lavagem de roupas, café e lanche, pequenos carretos, transportes urbanos, pequenos consertos e aquisição avulsa de livros, jornais e outras publicações.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</si>
  <si>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Encadernações avulsas e artigos de escritório, de desenho, impressos e papelaria, em quantidade restrita, para uso ou consumo próximo ou imediato.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</si>
  <si>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Outra qualquer, de pequeno vulto e de necessidade imediata, desde que devidamente justificada.</t>
    </r>
  </si>
  <si>
    <t>4.8. Não se fará novo adiantamento: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</si>
  <si>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 responsável por dois adiantamentos;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</si>
  <si>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Para despesas já realizadas;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</si>
  <si>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 servidor que tenha a seu cargo a guarda ou a utilização do material a adquirir, salvo se não houver outro servidor para tal fim no órgão ou entidade.</t>
    </r>
  </si>
  <si>
    <r>
      <t>d)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 servidor denominado “em alcance”, assim considerado aquele que: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</si>
  <si>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Deixar de atender notificação do setor de contabilidade do município, da diretoria de controle interno ou do tribunal de contas do estado para regularizar a prestação de contas dentro do prazo expressamente fixado;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</si>
  <si>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Deixar de prestar contas nos prazos mencionados neste manual e na legislação que rege a matéria;</t>
    </r>
  </si>
  <si>
    <r>
      <t>·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Der causa a perda, extravio, dano ou prejuízo ao erário, ou, ainda, ao que tenha praticado atos ilegais, ilegítimos e antieconômicos.</t>
    </r>
  </si>
  <si>
    <t>4.9. O empenho de adiantamento para determinada despesa não poderá ter aplicação diferente daquela especificada no ato da concessão.</t>
  </si>
  <si>
    <t>4.10. O responsável por adiantamento não fará despesas em seu próprio nome, salvo os casos previstos em lei ou se for credor final de diárias.</t>
  </si>
  <si>
    <t>4.11. Os recursos de adiantamento serão aplicados com observância as normas que regem as licitações e contratos administrativos.</t>
  </si>
  <si>
    <t>V – DOS COMPROVANTES DE DESPESAS</t>
  </si>
  <si>
    <t>5.1. Constitui comprovante regular da despesa pública, a nota fiscal, a nota simplificada, cupom, recibo, relatório-resumo de viagem, ordem de tráfego, bilhete de passagem, guia de recolhimento de encargos sociais e tributos, que deverão ser fornecidos pelo vendedor, prestador de serviços, empreiteiros e outros.</t>
  </si>
  <si>
    <t>5.2. Os comprovantes deverão ser emitidos em nome da Prefeitura Municipal;</t>
  </si>
  <si>
    <t>5.3. Recibos não se constituem em documentos hábeis a comprovar despesas sujeitas à incidência de tributos federais, estaduais ou municipais.</t>
  </si>
  <si>
    <t>5.4. As notas fiscais para fins de comprovação da despesa pública deverão apresentar-se: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</si>
  <si>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Sempre em primeira via;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</si>
  <si>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Com caligrafia clara e única, se de emissão manual, sem rasuras, entrelinhas ou emendas;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</si>
  <si>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Preenchidas em todos os seus campos, de modo a identificar: data, nome e endereço da repartição destinatária; objeto da despesa, quantidade, marca, tipo, modelo e demais elementos que permitam sua perfeita identificação; valores unitário e total, das mercadorias ou serviços e total da operação; número de placas do veículo e quilometragem registrada no hodômetro, quando se tratar de fornecimento de combustíveis, lubrificantes e consertos de veículos.</t>
    </r>
  </si>
  <si>
    <t>5.5. Os recibos para fins de comprovação da despesa pública, quando for o caso, deverão apresentar-se com precisa descrição e especificação dos serviços prestados, e conter nome, endereço, número de identidade, CPF ou CNPJ do emitente, valor pago (numérico e por extenso) e discriminação das deduções efetuadas.</t>
  </si>
  <si>
    <t>6.1. A prestação de contas de recursos antecipados a título de adiantamentos será composta de forma individualizada, de acordo com a finalidade da despesa, por meio de processo devidamente autuado, protocolizado e com folhas numeradas seqüencialmente.</t>
  </si>
  <si>
    <t>6.2. O processo de prestação de contas far-se-á mediante entrada, no setor de contabilidade do Município, com os seguintes documentos: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</si>
  <si>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Balancete de prestação de contas;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</si>
  <si>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Relação de todos os documentos de despesa incluindo: número e data do documento, espécie do documento, nome do interessado e valor da despesa, constando no final da relação a soma da despesa realizada;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</si>
  <si>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Cópia da guia de recolhimento do saldo não aplicado, se houver;</t>
    </r>
  </si>
  <si>
    <r>
      <t>d)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Cópia da nota de empenho e da nota de anulação se houve saldo recolhido, devidamente assinado;</t>
    </r>
  </si>
  <si>
    <r>
      <t>e)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Documentos das despesas realizadas dispostos em ordem cronológica, na mesma seqüência da redação  mencionada na alínea b;</t>
    </r>
  </si>
  <si>
    <r>
      <t>f)</t>
    </r>
    <r>
      <rPr>
        <sz val="7"/>
        <rFont val="Times New Roman"/>
        <family val="1"/>
      </rPr>
      <t xml:space="preserve">        </t>
    </r>
    <r>
      <rPr>
        <sz val="12"/>
        <rFont val="Times New Roman"/>
        <family val="1"/>
      </rPr>
      <t>Em cada documentos constarão, obrigatoriamente, atestado de recebimento do material ou da prestação do serviço, finalidade da despesa, o destino do material e outros esclarecimentos que se fizerem necessários à perfeita caracterização da despesa;</t>
    </r>
  </si>
  <si>
    <r>
      <t>g)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Declaração do responsável, por meio de carimbo no documento comprobatório da despesa, certificando que o material foi recebido ou que o serviço foi prestado;</t>
    </r>
  </si>
  <si>
    <t>6.3. As prestações de contas serão examinadas pelo setor de contabilidade do município, verificando se as disposições legais foram cumpridas, principalmente nos seguintes aspectos: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</si>
  <si>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Conferência do somatório;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</si>
  <si>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Propriedade do recurso onerado;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</si>
  <si>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Obediência às normas legais e regulamentares;</t>
    </r>
  </si>
  <si>
    <r>
      <t>d)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Legitimidade da documentação;</t>
    </r>
  </si>
  <si>
    <r>
      <t>e)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Justificação da despesa;</t>
    </r>
  </si>
  <si>
    <t>6.4. Se as contas forem consideradas em ordem, o setor de contabilidade certificará o fato no balancete de prestação de contas.</t>
  </si>
  <si>
    <t>6.5. Se a prestação de contas contrariar as normas legais vigentes, o setor de contabilidade, convocará o responsável, para num prazo razoável, cumprir as exigências para sanar as falhas apontadas;</t>
  </si>
  <si>
    <t>6.6. No caso de as contas terem sido aprovadas: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</si>
  <si>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Baixar a responsabilidade inscrita na conta responsáveis por adiantamentos do ativo compensado;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</si>
  <si>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Remeter o processo a Unidade de controle interno para guarda.</t>
    </r>
  </si>
  <si>
    <t>6.7. Consideram-se as contas não prestadas quando: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</si>
  <si>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Não apresentadas no prazo regulamentar;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</si>
  <si>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Apresentadas com documentação incompleta;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</si>
  <si>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A documentação apresentada não oferecer condições à comprovação da boa e regular aplicação dos dinheiros públicos.</t>
    </r>
  </si>
  <si>
    <t>6.8. A prestação de contas de recursos recebidos a título de adiantamentos se dará no prazo de 30 (trinta) dias contados da data do seu recebimento.</t>
  </si>
  <si>
    <t>6.9. No primeiro dia útil imediato ao vencimento do prazo para prestação de contas, se estas não tiverem sido apresentadas, o setor de contabilidade do Município oficiará diretamente ao responsável, concedendo-lhe o prazo final e improrrogável de 3 (três) dias úteis para fazê-lo.</t>
  </si>
  <si>
    <t>6.10. Todos os adiantamentos ou saldos destes, não aplicados até o último dia útil do exercício financeiro ou decorrido o prazo de aplicação, serão imediatamente recolhidos à conta bancária origem dos recursos.</t>
  </si>
  <si>
    <t>6.11. As devoluções dos saldos não aplicados constituirão em anulação de despesas.</t>
  </si>
  <si>
    <t>6.12. Os recursos recebidos e não movimentados em até 30 (trinta dias) após sua liberação serão integralmente recolhidos à conta bancária de origem juntamente com eventuais rendas de aplicações financeiras, se for o caso.</t>
  </si>
  <si>
    <t>6.13. O detentor de adiantamento é o responsável pela boa e regular aplicação do dinheiro público, de acordo com as leis, regulamentos e normas emanadas pelas autoridades competentes.</t>
  </si>
  <si>
    <t>6.14. O ordenador da despesa é solidariamente responsável por prejuízos causados à Fazenda Municipal decorrentes de atos praticados por agente subordinado que exorbitar as ordens recebidas, ou por atraso na prestação de contas de adiantamento recebido.</t>
  </si>
  <si>
    <t>6.15. As atividades de autorização, liberação, aplicação, escrituração e controle deverão ser realizadas por agentes públicos diferentes para respeitar o princípio da segregação.</t>
  </si>
  <si>
    <t>6.16. Além dos casos previstos na legislação vigente, serão impugnadas as despesas efetuadas e não enquadradas, corretamente, decorrentes da inexistência de créditos que as comporte.</t>
  </si>
  <si>
    <t>7.1. Ao servidor da administração direta, que se afastar temporariamente da respectiva sede a serviço, conceder-se-á o transporte e o pagamento antecipado das diárias a título de indenização das despesas de alimentação, estadia e deslocamento.</t>
  </si>
  <si>
    <t>7.2. A autorização de viagem e a concessão das diárias serão dadas após a formalização da proposta de forma clara e objetiva, de forma a permitir que a autoridade competente conheça a natureza e a finalidade da missão. Deverá ser preenchido roteiro de viagem, nos termos da Resolução nº 16/94 do Tribunal de Contas do Estado.</t>
  </si>
  <si>
    <t>7.3. O documento hábil para requerer diárias é o roteiro de viagem, conforme modelo I, nos termos da Resolução TCE nº 16/94.</t>
  </si>
  <si>
    <t>VIII – DO CÁLCULO DAS DIÁRIAS</t>
  </si>
  <si>
    <t>8.1. Entende-se por diária o período de vinte e quatro horas contado da partida do servidor e/ou fração superior a doze horas, nos termos da Lei Municipal nº AM 2.612/01.</t>
  </si>
  <si>
    <t>8.2. Quando o afastamento da sede funcional for superior a doze horas e inferior a dezoito horas e não exigir o pernoite, o servidor fará jus à metade do valor da diária.</t>
  </si>
  <si>
    <t>8.3. Os deslocamentos para municípios limítrofes somente serão autorizados em casos excepcionais, justificada a extrema necessidade do serviço, cabendo o pagamento de meia-diária e somente quando o afastamento de sede for superior a doze horas.</t>
  </si>
  <si>
    <t>8.4. A tabela de valores de diárias á constante da Lei Municipal nº AM 2.612/01.</t>
  </si>
  <si>
    <t>IX – DO PAGAMENTO DAS DIÁRIAS</t>
  </si>
  <si>
    <t>9.1. As diárias estimadas para o deslocamento do servidor serão pagas com um mínimo de vinte e quatro horas de antecedência do dia de viagem, devendo este prestar contas e apresentar relatório, por escrito, comprobatório do deslocamento, em no máximo três dias do seu retorno.</t>
  </si>
  <si>
    <t>9.2. As diárias recebidas, quando por qualquer circunstância não foi realizada a viagem, ou as recebidas em excesso deverão ser restituídas aos cofres públicos em três dias a contar da data em que deveria ter sido realizada ou do retorno à sede.</t>
  </si>
  <si>
    <t>9.3. Não fará jus às diárias o servidor ou autoridade que, no interesse do serviço público, se deslocar da sede do seu trabalho para atender convite de entidade pública ou privada, correndo as despesas de alimentação, estada e deslocamento por conta desta, nos termos do art. 3º, § único da Lei Municipal nº AM 2.612/01.</t>
  </si>
  <si>
    <t>9.4. O pagamento de diárias e passagens, para participação de servidores em eventos como cursos, seminários, palestras, conferências e assemelhados, somente é possível quando relacionado com o desenvolvimento de suas atividades, mediante exposição de motivos fundamentada, apresentada pelo titular do órgão, com autorização do chefe do poder executivo municipal.</t>
  </si>
  <si>
    <t>9.5. A autoridade proponente que autorizar diárias em desacordo com as normas legais e regulamentares de regência de matéria responderá, solidariamente, pela reposição imediata da importância paga, bem como pelo custo das passagens, sem prejuízo das medidas administrativas próprias.</t>
  </si>
  <si>
    <t>X – DOS COMPROVANTES DE PAGAMENTOS DE DIÁRIAS</t>
  </si>
  <si>
    <t>10.1. O pagamento de diárias deverá ser comprovado com os seguintes documentos: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</si>
  <si>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Relatório-resumo de viagem e autorização para uso de veículo, quando se tratar de viagem em veículo oficial;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</si>
  <si>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Certificado de participação em eventos;</t>
    </r>
  </si>
  <si>
    <t>11.1. O termo de convênios, acordo, ajuste e outros instrumentos congêneres, formalizados objetivando a transferência de recursos da Prefeitura Municipal de Xanxerê, para entidades do setor público e instituições do setor privado, a título de cooperação, auxílio, realização de programas ou eventos, em regime de mútua cooperação, deverão conter no mínimo as seguintes informações:</t>
  </si>
  <si>
    <t>I – indicação dos órgãos convenientes;</t>
  </si>
  <si>
    <t>II – objetivo do convênio, acordo ou ajuste;</t>
  </si>
  <si>
    <t>III – valor conveniado, ou acordado;</t>
  </si>
  <si>
    <t>IV – indicação da fonte de recurso para financiamento das despesas;</t>
  </si>
  <si>
    <t>V – prazo para prestação de contas;</t>
  </si>
  <si>
    <t>VI – obrigações bem definidas do beneficiário dos recursos e do órgão transferidor.</t>
  </si>
  <si>
    <t>11.2. O processo relativo a convênio, acordo ou ajuste, deve ser instruído contendo:</t>
  </si>
  <si>
    <t>I – documento justificando a formalização do convênio;</t>
  </si>
  <si>
    <t>II – minuta do convênio, acordo ou ajuste;</t>
  </si>
  <si>
    <t>III – parecer da assessoria jurídica, em atendimento ao disposto no art. 38 da Lei nº 8.666/93;</t>
  </si>
  <si>
    <t>IV – original do termo de convênio, acordo ou ajuste, devidamente assinado pelos representantes dos órgãos convenientes e testemunhas;</t>
  </si>
  <si>
    <t>V - Publicação do resumo do termo de convênio, acordo ou ajuste;</t>
  </si>
  <si>
    <t>VI – certidão negativa municipal;</t>
  </si>
  <si>
    <t>VII – cópia da lei municipal que reconhece de utilidade pública ou autoriza o repasse de recursos;</t>
  </si>
  <si>
    <t>VIII – cópia do estatuto ou ata de eleição da diretoria;</t>
  </si>
  <si>
    <t>IX - Nota de empenho, emitida no valor do convênio, acordo ou ajuste;</t>
  </si>
  <si>
    <t>XII – DA PRESTAÇÃO DE CONTAS DE CONVÊNIOS</t>
  </si>
  <si>
    <t>12.1. As prestações de contas de convênios, acordos ou ajustes, deverão ser apresentadas dentro do prazo definido no termo convenial, contendo os seguintes documentos:</t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</si>
  <si>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Cópia do convênio e dos seus termos aditivos, se houver;</t>
    </r>
  </si>
  <si>
    <r>
      <t>b)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Cópia do extrato da conta bancária para movimentação dos recursos conveniados, com a devida conciliação bancária;</t>
    </r>
  </si>
  <si>
    <r>
      <t>c)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Balancete de prestação de contas;</t>
    </r>
  </si>
  <si>
    <r>
      <t>d)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Comprovante do recolhimento do saldo financeiro, se houver;</t>
    </r>
  </si>
  <si>
    <r>
      <t>e)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Documentos comprobatórios da despesa, via original;</t>
    </r>
  </si>
  <si>
    <t>12.2. Os recursos transferidos mediante convênio, termo ou ajuste não poderão ser utilizados em finalidade diversa da pactuada.</t>
  </si>
  <si>
    <t>ANEXO I – MODELO DE ROTEIRO DE VIAGEM PARA DIÁRIAS</t>
  </si>
  <si>
    <t>ESTADO DE SANTA CATARINA</t>
  </si>
  <si>
    <t>PREFEITURA MUNICIPAL DE XANXERÊ</t>
  </si>
  <si>
    <t>Roteiro de viagem para pagamento de diárias de acordo com artigo 62 incisos I, II e III da Resolução 16/94, do Tribunal de Contas do Estado.</t>
  </si>
  <si>
    <t xml:space="preserve">3. Meio de Transporte utilizado: </t>
  </si>
  <si>
    <t>4. Justificativa de urgência e inadiabilidade ou conveniência, do uso do transporte</t>
  </si>
  <si>
    <t>Recebi em ____/____/_______ esta prestação de contas e os documentos conferem com o presente balancete, não apresentando nenhuma rasura, alteração ou falsificação. ______________________________________</t>
  </si>
  <si>
    <t>até</t>
  </si>
  <si>
    <t xml:space="preserve">PERÍODO DA EXECUÇÃO:  </t>
  </si>
  <si>
    <t>Banco:</t>
  </si>
  <si>
    <t>Ag.:</t>
  </si>
  <si>
    <t xml:space="preserve"> ( - ) Valores creditados a identificar </t>
  </si>
  <si>
    <t xml:space="preserve"> ( = ) SALDO DISPONÍVEL      </t>
  </si>
  <si>
    <t>Atesto e responsabilizo-me pelos documentos acima descritos</t>
  </si>
  <si>
    <t>Doc.</t>
  </si>
  <si>
    <t>Mês/Ano</t>
  </si>
  <si>
    <t>_____________</t>
  </si>
  <si>
    <t>Recurso recebido da Prefeitura Municipal de Xanxerê/SC</t>
  </si>
  <si>
    <t xml:space="preserve"> Importância de</t>
  </si>
  <si>
    <t>Nome:</t>
  </si>
  <si>
    <t>ÓRGÃO:</t>
  </si>
  <si>
    <t>RESERVADO AO CONTROLE DA PREFEITURA MUNICIPAL DE XANXERÊ</t>
  </si>
  <si>
    <t>-</t>
  </si>
  <si>
    <t>INCONSISTÊNCIAS:</t>
  </si>
  <si>
    <t>Ordem de Pagto nº:</t>
  </si>
  <si>
    <t>Data da Ordem de Pgto:</t>
  </si>
  <si>
    <t>OP</t>
  </si>
  <si>
    <t>DOCUMENTOS A SEREM JUNTADOS:</t>
  </si>
  <si>
    <t>Cópia do Empenho;</t>
  </si>
  <si>
    <t>Cópia da Ordem de Pagamento;</t>
  </si>
  <si>
    <t>Extratos bancários da conta específica;</t>
  </si>
  <si>
    <t>Cópia dos cheques utilizados;</t>
  </si>
  <si>
    <t>Notas fiscais, cupons fiscais e outros que comprovem as despesas devidamente assinados (aceite no corpo da nota);</t>
  </si>
  <si>
    <t>Razão Social / Histórico</t>
  </si>
  <si>
    <t>Contador/Tesoureiro</t>
  </si>
  <si>
    <t>CRC/CPF nº</t>
  </si>
  <si>
    <r>
      <t xml:space="preserve">Declaração de aplicação dos recursos (aba vermelha desta planilha ou </t>
    </r>
    <r>
      <rPr>
        <sz val="10"/>
        <color indexed="10"/>
        <rFont val="Arial"/>
        <family val="2"/>
      </rPr>
      <t>clique aqui</t>
    </r>
    <r>
      <rPr>
        <sz val="10"/>
        <color indexed="17"/>
        <rFont val="Arial"/>
        <family val="2"/>
      </rPr>
      <t>);</t>
    </r>
  </si>
  <si>
    <t>Repasse de recursos financeiros a fim de manter a entidade, atendendo o obejtivo social, conforme a Lei Municipal -BLB n° 3.281/2011 e Termo de Convênio n° 009/2011.</t>
  </si>
  <si>
    <t>APADAVIX - Associação de Pais e Amigos Deficiêntes  Auditivos e Visuais</t>
  </si>
  <si>
    <t>Presidente</t>
  </si>
  <si>
    <t>HSBC</t>
  </si>
  <si>
    <t>112-80</t>
  </si>
  <si>
    <t>NF</t>
  </si>
  <si>
    <t>Valor referente a tarifa de transferencia bancária</t>
  </si>
  <si>
    <t>Marisa Fatima Padilha Giroletti</t>
  </si>
  <si>
    <t>498/2015</t>
  </si>
  <si>
    <t>Nobre Seguradora do Brasil S.A</t>
  </si>
  <si>
    <t>Motorista Vilson Jose Demarco</t>
  </si>
  <si>
    <t>Essencial Produtos Para Higiene e Limpeza LTDA ME</t>
  </si>
  <si>
    <t>Vo Aldo Auto Posto LTDA</t>
  </si>
  <si>
    <t xml:space="preserve">Escola de Musica Art Music </t>
  </si>
  <si>
    <t>742/2015</t>
  </si>
  <si>
    <t>Industria de Movéis Calza LTDA</t>
  </si>
  <si>
    <t>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</si>
</sst>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mmmm/yyyy"/>
    <numFmt numFmtId="168" formatCode="000000"/>
  </numFmts>
  <fonts count="40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7"/>
      <name val="Times New Roman"/>
      <family val="1"/>
    </font>
    <font>
      <sz val="12"/>
      <name val="Symbol"/>
      <family val="1"/>
      <charset val="2"/>
    </font>
    <font>
      <b/>
      <sz val="20"/>
      <name val="Times New Roman"/>
      <family val="1"/>
    </font>
    <font>
      <sz val="7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17"/>
      <name val="Arial"/>
      <family val="2"/>
    </font>
    <font>
      <sz val="6"/>
      <name val="Arial"/>
      <family val="2"/>
    </font>
    <font>
      <b/>
      <u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color indexed="17"/>
      <name val="Arial"/>
      <family val="2"/>
    </font>
    <font>
      <sz val="10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0" fontId="3" fillId="0" borderId="1" xfId="0" applyFont="1" applyBorder="1" applyProtection="1">
      <protection locked="0"/>
    </xf>
    <xf numFmtId="166" fontId="0" fillId="0" borderId="0" xfId="0" applyNumberFormat="1"/>
    <xf numFmtId="0" fontId="7" fillId="0" borderId="0" xfId="0" applyFont="1" applyAlignment="1"/>
    <xf numFmtId="0" fontId="8" fillId="0" borderId="2" xfId="0" applyNumberFormat="1" applyFont="1" applyBorder="1" applyAlignment="1" applyProtection="1">
      <protection locked="0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NumberFormat="1" applyBorder="1" applyAlignment="1"/>
    <xf numFmtId="0" fontId="0" fillId="0" borderId="0" xfId="0" applyNumberFormat="1" applyBorder="1" applyAlignment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65" fontId="3" fillId="0" borderId="3" xfId="1" applyFont="1" applyBorder="1" applyAlignment="1" applyProtection="1">
      <alignment horizontal="center"/>
      <protection locked="0"/>
    </xf>
    <xf numFmtId="165" fontId="3" fillId="0" borderId="4" xfId="1" applyFont="1" applyBorder="1" applyAlignment="1" applyProtection="1">
      <alignment horizontal="center"/>
      <protection locked="0"/>
    </xf>
    <xf numFmtId="165" fontId="3" fillId="0" borderId="5" xfId="1" applyFont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165" fontId="3" fillId="2" borderId="10" xfId="1" applyFont="1" applyFill="1" applyBorder="1" applyAlignment="1" applyProtection="1">
      <alignment horizontal="center"/>
    </xf>
    <xf numFmtId="0" fontId="3" fillId="0" borderId="11" xfId="0" applyFont="1" applyBorder="1" applyProtection="1">
      <protection locked="0"/>
    </xf>
    <xf numFmtId="0" fontId="0" fillId="0" borderId="0" xfId="0" applyNumberFormat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5" fillId="0" borderId="0" xfId="0" applyFont="1"/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3" fillId="0" borderId="0" xfId="0" applyFont="1"/>
    <xf numFmtId="0" fontId="13" fillId="0" borderId="0" xfId="0" applyFont="1" applyAlignment="1">
      <alignment horizontal="justify"/>
    </xf>
    <xf numFmtId="0" fontId="8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6" fillId="0" borderId="13" xfId="0" applyNumberFormat="1" applyFont="1" applyBorder="1" applyAlignment="1" applyProtection="1"/>
    <xf numFmtId="0" fontId="6" fillId="0" borderId="14" xfId="0" applyNumberFormat="1" applyFont="1" applyBorder="1" applyAlignment="1" applyProtection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25" fillId="0" borderId="0" xfId="0" applyFont="1" applyAlignment="1">
      <alignment horizontal="center"/>
    </xf>
    <xf numFmtId="0" fontId="25" fillId="0" borderId="0" xfId="0" applyFont="1"/>
    <xf numFmtId="0" fontId="21" fillId="0" borderId="0" xfId="0" applyFont="1"/>
    <xf numFmtId="0" fontId="19" fillId="0" borderId="0" xfId="0" applyFont="1"/>
    <xf numFmtId="0" fontId="6" fillId="0" borderId="0" xfId="0" applyNumberFormat="1" applyFont="1" applyBorder="1" applyAlignment="1" applyProtection="1">
      <alignment vertical="top"/>
    </xf>
    <xf numFmtId="0" fontId="0" fillId="0" borderId="0" xfId="0" applyBorder="1" applyAlignment="1"/>
    <xf numFmtId="0" fontId="3" fillId="0" borderId="0" xfId="0" applyFont="1" applyBorder="1"/>
    <xf numFmtId="0" fontId="6" fillId="0" borderId="15" xfId="0" applyNumberFormat="1" applyFont="1" applyBorder="1" applyAlignment="1" applyProtection="1">
      <alignment horizontal="center"/>
    </xf>
    <xf numFmtId="0" fontId="6" fillId="0" borderId="5" xfId="0" applyNumberFormat="1" applyFont="1" applyBorder="1" applyAlignment="1" applyProtection="1"/>
    <xf numFmtId="0" fontId="6" fillId="0" borderId="12" xfId="0" applyNumberFormat="1" applyFont="1" applyBorder="1" applyAlignment="1" applyProtection="1">
      <alignment horizont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5" fillId="0" borderId="0" xfId="0" applyFont="1" applyAlignment="1"/>
    <xf numFmtId="0" fontId="15" fillId="0" borderId="7" xfId="0" applyFont="1" applyBorder="1" applyAlignment="1"/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protection locked="0"/>
    </xf>
    <xf numFmtId="165" fontId="15" fillId="0" borderId="20" xfId="1" applyFont="1" applyBorder="1" applyProtection="1">
      <protection locked="0"/>
    </xf>
    <xf numFmtId="0" fontId="15" fillId="0" borderId="21" xfId="0" applyFont="1" applyBorder="1" applyAlignment="1" applyProtection="1">
      <protection locked="0"/>
    </xf>
    <xf numFmtId="165" fontId="15" fillId="0" borderId="22" xfId="1" applyFont="1" applyBorder="1" applyProtection="1">
      <protection locked="0"/>
    </xf>
    <xf numFmtId="0" fontId="15" fillId="0" borderId="23" xfId="0" applyFont="1" applyBorder="1" applyAlignment="1" applyProtection="1">
      <protection locked="0"/>
    </xf>
    <xf numFmtId="165" fontId="15" fillId="0" borderId="24" xfId="1" applyFont="1" applyBorder="1" applyProtection="1">
      <protection locked="0"/>
    </xf>
    <xf numFmtId="165" fontId="15" fillId="0" borderId="20" xfId="1" applyFont="1" applyBorder="1" applyAlignment="1" applyProtection="1">
      <protection locked="0"/>
    </xf>
    <xf numFmtId="165" fontId="15" fillId="0" borderId="22" xfId="1" applyFont="1" applyBorder="1" applyAlignment="1" applyProtection="1">
      <protection locked="0"/>
    </xf>
    <xf numFmtId="165" fontId="15" fillId="0" borderId="24" xfId="1" applyFont="1" applyBorder="1" applyAlignment="1" applyProtection="1">
      <protection locked="0"/>
    </xf>
    <xf numFmtId="168" fontId="3" fillId="0" borderId="3" xfId="0" applyNumberFormat="1" applyFont="1" applyBorder="1" applyAlignment="1" applyProtection="1">
      <alignment horizontal="center"/>
      <protection locked="0"/>
    </xf>
    <xf numFmtId="168" fontId="3" fillId="0" borderId="4" xfId="0" applyNumberFormat="1" applyFont="1" applyBorder="1" applyAlignment="1" applyProtection="1">
      <alignment horizontal="center"/>
      <protection locked="0"/>
    </xf>
    <xf numFmtId="168" fontId="3" fillId="0" borderId="5" xfId="0" applyNumberFormat="1" applyFont="1" applyBorder="1" applyAlignment="1" applyProtection="1">
      <alignment horizontal="center"/>
      <protection locked="0"/>
    </xf>
    <xf numFmtId="14" fontId="15" fillId="2" borderId="0" xfId="0" applyNumberFormat="1" applyFont="1" applyFill="1" applyBorder="1" applyAlignment="1" applyProtection="1">
      <alignment vertical="top"/>
      <protection locked="0"/>
    </xf>
    <xf numFmtId="0" fontId="3" fillId="0" borderId="25" xfId="0" applyFont="1" applyBorder="1" applyAlignment="1">
      <alignment horizontal="center"/>
    </xf>
    <xf numFmtId="0" fontId="3" fillId="2" borderId="26" xfId="0" applyFont="1" applyFill="1" applyBorder="1" applyAlignment="1" applyProtection="1">
      <alignment horizontal="center"/>
    </xf>
    <xf numFmtId="167" fontId="3" fillId="2" borderId="27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9" xfId="0" applyFont="1" applyFill="1" applyBorder="1"/>
    <xf numFmtId="0" fontId="3" fillId="2" borderId="30" xfId="0" applyFont="1" applyFill="1" applyBorder="1"/>
    <xf numFmtId="0" fontId="26" fillId="2" borderId="12" xfId="0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31" xfId="0" applyNumberFormat="1" applyBorder="1" applyAlignment="1" applyProtection="1">
      <alignment horizontal="center"/>
      <protection locked="0"/>
    </xf>
    <xf numFmtId="0" fontId="8" fillId="0" borderId="30" xfId="0" applyNumberFormat="1" applyFont="1" applyBorder="1" applyAlignment="1"/>
    <xf numFmtId="0" fontId="0" fillId="0" borderId="30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15" fillId="0" borderId="33" xfId="0" applyFont="1" applyBorder="1" applyAlignment="1" applyProtection="1">
      <alignment horizontal="left"/>
    </xf>
    <xf numFmtId="0" fontId="15" fillId="0" borderId="21" xfId="0" applyFont="1" applyBorder="1" applyAlignment="1" applyProtection="1">
      <alignment horizontal="left"/>
    </xf>
    <xf numFmtId="0" fontId="15" fillId="0" borderId="23" xfId="0" applyFont="1" applyBorder="1" applyAlignment="1" applyProtection="1">
      <alignment horizontal="left"/>
    </xf>
    <xf numFmtId="0" fontId="15" fillId="0" borderId="33" xfId="0" applyFont="1" applyBorder="1" applyAlignment="1" applyProtection="1"/>
    <xf numFmtId="0" fontId="15" fillId="0" borderId="21" xfId="0" applyFont="1" applyBorder="1" applyAlignment="1" applyProtection="1"/>
    <xf numFmtId="0" fontId="15" fillId="0" borderId="23" xfId="0" applyFont="1" applyBorder="1" applyAlignment="1" applyProtection="1"/>
    <xf numFmtId="0" fontId="15" fillId="0" borderId="33" xfId="0" applyFont="1" applyBorder="1" applyProtection="1"/>
    <xf numFmtId="0" fontId="15" fillId="0" borderId="21" xfId="0" applyFont="1" applyBorder="1" applyProtection="1"/>
    <xf numFmtId="0" fontId="5" fillId="0" borderId="23" xfId="0" applyFont="1" applyBorder="1" applyProtection="1"/>
    <xf numFmtId="0" fontId="15" fillId="2" borderId="0" xfId="0" applyNumberFormat="1" applyFont="1" applyFill="1" applyBorder="1" applyAlignment="1" applyProtection="1">
      <alignment vertical="top"/>
      <protection locked="0"/>
    </xf>
    <xf numFmtId="0" fontId="5" fillId="0" borderId="34" xfId="0" applyFont="1" applyBorder="1"/>
    <xf numFmtId="0" fontId="5" fillId="0" borderId="25" xfId="0" applyFont="1" applyBorder="1"/>
    <xf numFmtId="0" fontId="7" fillId="0" borderId="35" xfId="0" applyFont="1" applyBorder="1" applyAlignment="1">
      <alignment horizontal="right" vertical="top" wrapText="1"/>
    </xf>
    <xf numFmtId="0" fontId="5" fillId="0" borderId="36" xfId="0" applyFont="1" applyBorder="1"/>
    <xf numFmtId="0" fontId="7" fillId="0" borderId="19" xfId="0" applyFont="1" applyBorder="1" applyAlignment="1">
      <alignment horizontal="right"/>
    </xf>
    <xf numFmtId="0" fontId="14" fillId="0" borderId="7" xfId="0" applyFont="1" applyBorder="1" applyAlignment="1">
      <alignment vertical="center"/>
    </xf>
    <xf numFmtId="0" fontId="3" fillId="0" borderId="17" xfId="0" applyFont="1" applyBorder="1" applyAlignment="1" applyProtection="1">
      <alignment vertical="center" wrapText="1"/>
    </xf>
    <xf numFmtId="0" fontId="3" fillId="0" borderId="37" xfId="0" applyFont="1" applyBorder="1" applyAlignment="1" applyProtection="1">
      <alignment vertical="center" wrapText="1"/>
    </xf>
    <xf numFmtId="14" fontId="3" fillId="0" borderId="3" xfId="0" applyNumberFormat="1" applyFont="1" applyBorder="1" applyAlignment="1" applyProtection="1">
      <alignment horizontal="center"/>
    </xf>
    <xf numFmtId="0" fontId="36" fillId="0" borderId="0" xfId="0" applyFont="1"/>
    <xf numFmtId="14" fontId="0" fillId="0" borderId="0" xfId="0" applyNumberFormat="1" applyBorder="1" applyAlignment="1" applyProtection="1">
      <alignment horizontal="center"/>
    </xf>
    <xf numFmtId="0" fontId="0" fillId="0" borderId="0" xfId="0" applyNumberFormat="1" applyBorder="1" applyAlignment="1" applyProtection="1"/>
    <xf numFmtId="0" fontId="0" fillId="0" borderId="0" xfId="0" applyNumberFormat="1" applyBorder="1" applyAlignment="1" applyProtection="1">
      <alignment horizontal="center"/>
    </xf>
    <xf numFmtId="0" fontId="0" fillId="0" borderId="14" xfId="0" applyNumberFormat="1" applyBorder="1" applyAlignment="1" applyProtection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5" fillId="0" borderId="0" xfId="0" applyFont="1" applyAlignment="1" applyProtection="1">
      <alignment horizontal="left"/>
    </xf>
    <xf numFmtId="3" fontId="3" fillId="0" borderId="4" xfId="0" applyNumberFormat="1" applyFont="1" applyBorder="1" applyAlignment="1" applyProtection="1">
      <alignment horizontal="left"/>
      <protection locked="0"/>
    </xf>
    <xf numFmtId="164" fontId="3" fillId="0" borderId="4" xfId="1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29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0" fontId="5" fillId="0" borderId="11" xfId="0" applyNumberFormat="1" applyFont="1" applyBorder="1" applyAlignment="1" applyProtection="1">
      <alignment horizontal="left"/>
      <protection locked="0"/>
    </xf>
    <xf numFmtId="0" fontId="0" fillId="0" borderId="11" xfId="0" applyNumberFormat="1" applyBorder="1" applyAlignment="1" applyProtection="1">
      <alignment horizontal="left"/>
      <protection locked="0"/>
    </xf>
    <xf numFmtId="0" fontId="0" fillId="0" borderId="38" xfId="0" applyNumberFormat="1" applyBorder="1" applyAlignment="1" applyProtection="1">
      <alignment horizontal="left"/>
      <protection locked="0"/>
    </xf>
    <xf numFmtId="0" fontId="5" fillId="0" borderId="40" xfId="0" applyNumberFormat="1" applyFont="1" applyBorder="1" applyAlignment="1" applyProtection="1">
      <alignment horizontal="left"/>
      <protection locked="0"/>
    </xf>
    <xf numFmtId="0" fontId="5" fillId="0" borderId="41" xfId="0" applyNumberFormat="1" applyFont="1" applyBorder="1" applyAlignment="1" applyProtection="1">
      <alignment horizontal="left"/>
      <protection locked="0"/>
    </xf>
    <xf numFmtId="0" fontId="7" fillId="0" borderId="44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right"/>
    </xf>
    <xf numFmtId="0" fontId="7" fillId="0" borderId="13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5" fillId="0" borderId="47" xfId="0" applyNumberFormat="1" applyFont="1" applyBorder="1" applyAlignment="1" applyProtection="1">
      <alignment horizontal="left"/>
      <protection locked="0"/>
    </xf>
    <xf numFmtId="0" fontId="5" fillId="0" borderId="48" xfId="0" applyNumberFormat="1" applyFont="1" applyBorder="1" applyAlignment="1" applyProtection="1">
      <alignment horizontal="left"/>
      <protection locked="0"/>
    </xf>
    <xf numFmtId="0" fontId="7" fillId="0" borderId="13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>
      <alignment horizontal="right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Border="1" applyProtection="1">
      <protection locked="0"/>
    </xf>
    <xf numFmtId="0" fontId="5" fillId="0" borderId="17" xfId="0" applyNumberFormat="1" applyFont="1" applyBorder="1" applyAlignment="1" applyProtection="1">
      <alignment horizontal="justify" vertical="top" wrapText="1"/>
      <protection locked="0"/>
    </xf>
    <xf numFmtId="0" fontId="5" fillId="0" borderId="6" xfId="0" applyNumberFormat="1" applyFont="1" applyBorder="1" applyAlignment="1" applyProtection="1">
      <alignment horizontal="justify" vertical="top" wrapText="1"/>
      <protection locked="0"/>
    </xf>
    <xf numFmtId="0" fontId="5" fillId="0" borderId="46" xfId="0" applyNumberFormat="1" applyFont="1" applyBorder="1" applyAlignment="1" applyProtection="1">
      <alignment horizontal="justify" vertical="top" wrapText="1"/>
      <protection locked="0"/>
    </xf>
    <xf numFmtId="0" fontId="5" fillId="0" borderId="35" xfId="0" applyNumberFormat="1" applyFont="1" applyBorder="1" applyAlignment="1" applyProtection="1">
      <alignment horizontal="justify" vertical="top" wrapText="1"/>
      <protection locked="0"/>
    </xf>
    <xf numFmtId="0" fontId="5" fillId="0" borderId="0" xfId="0" applyNumberFormat="1" applyFont="1" applyBorder="1" applyAlignment="1" applyProtection="1">
      <alignment horizontal="justify" vertical="top" wrapText="1"/>
      <protection locked="0"/>
    </xf>
    <xf numFmtId="0" fontId="5" fillId="0" borderId="14" xfId="0" applyNumberFormat="1" applyFont="1" applyBorder="1" applyAlignment="1" applyProtection="1">
      <alignment horizontal="justify" vertical="top" wrapText="1"/>
      <protection locked="0"/>
    </xf>
    <xf numFmtId="0" fontId="5" fillId="0" borderId="19" xfId="0" applyNumberFormat="1" applyFont="1" applyBorder="1" applyAlignment="1" applyProtection="1">
      <alignment horizontal="justify" vertical="top" wrapText="1"/>
      <protection locked="0"/>
    </xf>
    <xf numFmtId="0" fontId="5" fillId="0" borderId="2" xfId="0" applyNumberFormat="1" applyFont="1" applyBorder="1" applyAlignment="1" applyProtection="1">
      <alignment horizontal="justify" vertical="top" wrapText="1"/>
      <protection locked="0"/>
    </xf>
    <xf numFmtId="0" fontId="5" fillId="0" borderId="31" xfId="0" applyNumberFormat="1" applyFont="1" applyBorder="1" applyAlignment="1" applyProtection="1">
      <alignment horizontal="justify" vertical="top" wrapText="1"/>
      <protection locked="0"/>
    </xf>
    <xf numFmtId="0" fontId="6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6" fillId="0" borderId="44" xfId="0" applyNumberFormat="1" applyFont="1" applyBorder="1" applyAlignment="1" applyProtection="1">
      <alignment horizontal="center"/>
    </xf>
    <xf numFmtId="0" fontId="6" fillId="0" borderId="45" xfId="0" applyNumberFormat="1" applyFont="1" applyBorder="1" applyAlignment="1" applyProtection="1">
      <alignment horizontal="center"/>
    </xf>
    <xf numFmtId="0" fontId="6" fillId="0" borderId="29" xfId="0" applyNumberFormat="1" applyFont="1" applyBorder="1" applyAlignment="1" applyProtection="1">
      <alignment horizontal="center"/>
    </xf>
    <xf numFmtId="0" fontId="6" fillId="0" borderId="32" xfId="0" applyNumberFormat="1" applyFont="1" applyBorder="1" applyAlignment="1" applyProtection="1">
      <alignment horizontal="center"/>
    </xf>
    <xf numFmtId="0" fontId="7" fillId="2" borderId="7" xfId="0" applyNumberFormat="1" applyFont="1" applyFill="1" applyBorder="1" applyAlignment="1" applyProtection="1">
      <alignment horizontal="center"/>
    </xf>
    <xf numFmtId="0" fontId="7" fillId="2" borderId="8" xfId="0" applyNumberFormat="1" applyFont="1" applyFill="1" applyBorder="1" applyAlignment="1" applyProtection="1">
      <alignment horizontal="center"/>
    </xf>
    <xf numFmtId="0" fontId="7" fillId="2" borderId="9" xfId="0" applyNumberFormat="1" applyFont="1" applyFill="1" applyBorder="1" applyAlignment="1" applyProtection="1">
      <alignment horizontal="center"/>
    </xf>
    <xf numFmtId="0" fontId="3" fillId="0" borderId="44" xfId="0" applyNumberFormat="1" applyFont="1" applyBorder="1" applyAlignment="1" applyProtection="1">
      <alignment horizontal="justify" vertical="top" wrapText="1"/>
    </xf>
    <xf numFmtId="0" fontId="6" fillId="0" borderId="25" xfId="0" applyNumberFormat="1" applyFont="1" applyBorder="1" applyAlignment="1" applyProtection="1">
      <alignment horizontal="justify" vertical="top" wrapText="1"/>
    </xf>
    <xf numFmtId="0" fontId="6" fillId="0" borderId="45" xfId="0" applyNumberFormat="1" applyFont="1" applyBorder="1" applyAlignment="1" applyProtection="1">
      <alignment horizontal="justify" vertical="top" wrapText="1"/>
    </xf>
    <xf numFmtId="0" fontId="6" fillId="0" borderId="13" xfId="0" applyNumberFormat="1" applyFont="1" applyBorder="1" applyAlignment="1" applyProtection="1">
      <alignment horizontal="justify" vertical="top" wrapText="1"/>
    </xf>
    <xf numFmtId="0" fontId="6" fillId="0" borderId="0" xfId="0" applyNumberFormat="1" applyFont="1" applyBorder="1" applyAlignment="1" applyProtection="1">
      <alignment horizontal="justify" vertical="top" wrapText="1"/>
    </xf>
    <xf numFmtId="0" fontId="6" fillId="0" borderId="14" xfId="0" applyNumberFormat="1" applyFont="1" applyBorder="1" applyAlignment="1" applyProtection="1">
      <alignment horizontal="justify" vertical="top" wrapText="1"/>
    </xf>
    <xf numFmtId="0" fontId="6" fillId="0" borderId="29" xfId="0" applyNumberFormat="1" applyFont="1" applyBorder="1" applyAlignment="1" applyProtection="1">
      <alignment horizontal="justify" vertical="top" wrapText="1"/>
    </xf>
    <xf numFmtId="0" fontId="6" fillId="0" borderId="30" xfId="0" applyNumberFormat="1" applyFont="1" applyBorder="1" applyAlignment="1" applyProtection="1">
      <alignment horizontal="justify" vertical="top" wrapText="1"/>
    </xf>
    <xf numFmtId="0" fontId="6" fillId="0" borderId="32" xfId="0" applyNumberFormat="1" applyFont="1" applyBorder="1" applyAlignment="1" applyProtection="1">
      <alignment horizontal="justify" vertical="top" wrapText="1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29" fillId="0" borderId="6" xfId="0" applyFont="1" applyBorder="1" applyAlignment="1">
      <alignment horizontal="justify" vertical="top" wrapText="1"/>
    </xf>
    <xf numFmtId="0" fontId="29" fillId="0" borderId="37" xfId="0" applyFont="1" applyBorder="1" applyAlignment="1">
      <alignment horizontal="justify" vertical="top" wrapText="1"/>
    </xf>
    <xf numFmtId="0" fontId="29" fillId="0" borderId="0" xfId="0" applyFont="1" applyAlignment="1">
      <alignment horizontal="justify" vertical="top" wrapText="1"/>
    </xf>
    <xf numFmtId="0" fontId="29" fillId="0" borderId="42" xfId="0" applyFont="1" applyBorder="1" applyAlignment="1">
      <alignment horizontal="justify" vertical="top" wrapText="1"/>
    </xf>
    <xf numFmtId="0" fontId="29" fillId="0" borderId="0" xfId="0" applyFont="1" applyBorder="1" applyAlignment="1">
      <alignment horizontal="justify" vertical="top" wrapText="1"/>
    </xf>
    <xf numFmtId="0" fontId="0" fillId="0" borderId="43" xfId="0" applyNumberFormat="1" applyBorder="1" applyAlignment="1">
      <alignment horizontal="left"/>
    </xf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4" fontId="3" fillId="0" borderId="2" xfId="0" applyNumberFormat="1" applyFont="1" applyFill="1" applyBorder="1" applyAlignment="1" applyProtection="1">
      <alignment horizontal="left" wrapText="1"/>
    </xf>
    <xf numFmtId="14" fontId="3" fillId="0" borderId="18" xfId="0" applyNumberFormat="1" applyFont="1" applyFill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40" xfId="0" applyFont="1" applyBorder="1" applyAlignment="1" applyProtection="1">
      <alignment horizontal="left"/>
      <protection locked="0"/>
    </xf>
    <xf numFmtId="0" fontId="3" fillId="0" borderId="41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21" xfId="0" applyNumberFormat="1" applyBorder="1" applyAlignment="1">
      <alignment horizontal="left"/>
    </xf>
    <xf numFmtId="0" fontId="0" fillId="0" borderId="40" xfId="0" applyNumberFormat="1" applyBorder="1" applyAlignment="1">
      <alignment horizontal="left"/>
    </xf>
    <xf numFmtId="0" fontId="0" fillId="0" borderId="22" xfId="0" applyNumberForma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9" fillId="0" borderId="0" xfId="0" applyFont="1" applyAlignment="1">
      <alignment horizontal="left"/>
    </xf>
    <xf numFmtId="0" fontId="7" fillId="0" borderId="11" xfId="0" applyNumberFormat="1" applyFont="1" applyBorder="1" applyAlignment="1" applyProtection="1">
      <alignment horizontal="center"/>
    </xf>
    <xf numFmtId="0" fontId="7" fillId="0" borderId="11" xfId="0" applyNumberFormat="1" applyFont="1" applyBorder="1" applyAlignment="1" applyProtection="1">
      <alignment horizontal="center"/>
      <protection locked="0"/>
    </xf>
    <xf numFmtId="0" fontId="8" fillId="0" borderId="11" xfId="0" applyNumberFormat="1" applyFont="1" applyBorder="1" applyAlignment="1" applyProtection="1">
      <alignment horizontal="center"/>
      <protection locked="0"/>
    </xf>
    <xf numFmtId="14" fontId="4" fillId="3" borderId="7" xfId="0" applyNumberFormat="1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0" fontId="7" fillId="0" borderId="44" xfId="0" applyNumberFormat="1" applyFont="1" applyBorder="1" applyAlignment="1" applyProtection="1">
      <alignment horizontal="right"/>
    </xf>
    <xf numFmtId="0" fontId="7" fillId="0" borderId="25" xfId="0" applyNumberFormat="1" applyFont="1" applyBorder="1" applyAlignment="1" applyProtection="1">
      <alignment horizontal="right"/>
    </xf>
    <xf numFmtId="0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5" fillId="0" borderId="11" xfId="0" applyNumberFormat="1" applyFont="1" applyBorder="1" applyAlignment="1" applyProtection="1">
      <alignment horizontal="center"/>
      <protection locked="0"/>
    </xf>
    <xf numFmtId="14" fontId="0" fillId="0" borderId="38" xfId="0" applyNumberFormat="1" applyBorder="1" applyProtection="1"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8" fillId="0" borderId="6" xfId="0" applyNumberFormat="1" applyFont="1" applyBorder="1" applyAlignment="1" applyProtection="1">
      <alignment horizontal="center"/>
      <protection locked="0"/>
    </xf>
    <xf numFmtId="165" fontId="17" fillId="0" borderId="0" xfId="1" applyFont="1" applyBorder="1" applyAlignment="1" applyProtection="1">
      <alignment horizontal="center"/>
    </xf>
    <xf numFmtId="165" fontId="17" fillId="0" borderId="14" xfId="1" applyFont="1" applyBorder="1" applyAlignment="1" applyProtection="1">
      <alignment horizontal="center"/>
    </xf>
    <xf numFmtId="0" fontId="7" fillId="0" borderId="6" xfId="0" applyNumberFormat="1" applyFont="1" applyBorder="1" applyAlignment="1" applyProtection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14" fontId="15" fillId="2" borderId="0" xfId="0" applyNumberFormat="1" applyFont="1" applyFill="1" applyBorder="1" applyAlignment="1" applyProtection="1">
      <alignment horizontal="center" vertical="top"/>
      <protection locked="0"/>
    </xf>
    <xf numFmtId="0" fontId="15" fillId="0" borderId="4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9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18" xfId="0" applyFont="1" applyBorder="1" applyAlignment="1" applyProtection="1">
      <alignment horizontal="left"/>
      <protection locked="0"/>
    </xf>
    <xf numFmtId="0" fontId="15" fillId="0" borderId="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5" fontId="14" fillId="2" borderId="49" xfId="1" applyFont="1" applyFill="1" applyBorder="1" applyAlignment="1" applyProtection="1">
      <alignment horizontal="center" vertical="center"/>
      <protection locked="0"/>
    </xf>
    <xf numFmtId="165" fontId="14" fillId="2" borderId="9" xfId="1" applyFont="1" applyFill="1" applyBorder="1" applyAlignment="1" applyProtection="1">
      <alignment horizontal="center" vertical="center"/>
      <protection locked="0"/>
    </xf>
    <xf numFmtId="165" fontId="14" fillId="0" borderId="49" xfId="1" applyFont="1" applyBorder="1" applyAlignment="1">
      <alignment horizontal="center" vertical="center"/>
    </xf>
    <xf numFmtId="165" fontId="14" fillId="0" borderId="9" xfId="1" applyFont="1" applyBorder="1" applyAlignment="1">
      <alignment horizontal="center" vertical="center"/>
    </xf>
    <xf numFmtId="0" fontId="15" fillId="0" borderId="0" xfId="0" applyFont="1" applyAlignment="1"/>
    <xf numFmtId="0" fontId="14" fillId="0" borderId="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5" fillId="0" borderId="21" xfId="0" applyFont="1" applyBorder="1" applyAlignment="1" applyProtection="1">
      <alignment horizontal="left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33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3" fillId="0" borderId="0" xfId="0" applyFont="1" applyBorder="1" applyAlignment="1">
      <alignment horizontal="right" vertical="top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4">
    <dxf>
      <font>
        <color rgb="FFFF0000"/>
      </font>
    </dxf>
    <dxf>
      <font>
        <color rgb="FF0066FF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S63"/>
  <sheetViews>
    <sheetView showGridLines="0" tabSelected="1" topLeftCell="A40" zoomScale="110" zoomScaleNormal="110" workbookViewId="0">
      <selection activeCell="C25" sqref="C25:F25"/>
    </sheetView>
  </sheetViews>
  <sheetFormatPr defaultRowHeight="12.75" x14ac:dyDescent="0.2"/>
  <cols>
    <col min="1" max="1" width="2.85546875" style="7" customWidth="1"/>
    <col min="2" max="2" width="8.7109375" style="7" customWidth="1"/>
    <col min="3" max="3" width="10" style="1" customWidth="1"/>
    <col min="4" max="4" width="7.85546875" style="1" customWidth="1"/>
    <col min="5" max="5" width="17.28515625" style="1" customWidth="1"/>
    <col min="6" max="6" width="10.85546875" style="1" customWidth="1"/>
    <col min="7" max="7" width="4.85546875" style="1" customWidth="1"/>
    <col min="8" max="8" width="6.85546875" style="7" customWidth="1"/>
    <col min="9" max="10" width="12.5703125" style="7" customWidth="1"/>
    <col min="11" max="11" width="2.7109375" customWidth="1"/>
    <col min="12" max="12" width="16.7109375" bestFit="1" customWidth="1"/>
    <col min="13" max="13" width="11.7109375" customWidth="1"/>
    <col min="14" max="14" width="9.28515625" bestFit="1" customWidth="1"/>
  </cols>
  <sheetData>
    <row r="1" spans="1:19" s="1" customFormat="1" x14ac:dyDescent="0.2">
      <c r="A1" s="138" t="s">
        <v>15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9" s="1" customFormat="1" ht="11.25" x14ac:dyDescent="0.2">
      <c r="A2" s="139" t="s">
        <v>29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9" s="1" customFormat="1" ht="4.5" customHeight="1" thickBot="1" x14ac:dyDescent="0.25">
      <c r="A3" s="28"/>
      <c r="B3" s="28"/>
      <c r="C3" s="29"/>
      <c r="D3" s="29"/>
      <c r="E3" s="29"/>
      <c r="F3" s="29"/>
      <c r="G3" s="29"/>
      <c r="H3" s="28"/>
      <c r="I3" s="28"/>
      <c r="J3" s="28"/>
    </row>
    <row r="4" spans="1:19" s="1" customFormat="1" ht="12" thickBot="1" x14ac:dyDescent="0.25">
      <c r="A4" s="135"/>
      <c r="B4" s="28"/>
      <c r="C4" s="29"/>
      <c r="D4" s="29"/>
      <c r="E4" s="29"/>
      <c r="F4" s="29"/>
      <c r="G4" s="29"/>
      <c r="H4" s="92" t="s">
        <v>251</v>
      </c>
      <c r="I4" s="93">
        <f>B17</f>
        <v>42198</v>
      </c>
      <c r="J4" s="94" t="s">
        <v>16</v>
      </c>
    </row>
    <row r="5" spans="1:19" s="1" customFormat="1" ht="12.75" customHeight="1" x14ac:dyDescent="0.2">
      <c r="A5" s="147" t="s">
        <v>30</v>
      </c>
      <c r="B5" s="148"/>
      <c r="C5" s="148"/>
      <c r="D5" s="142" t="s">
        <v>274</v>
      </c>
      <c r="E5" s="143"/>
      <c r="F5" s="143"/>
      <c r="G5" s="143"/>
      <c r="H5" s="143"/>
      <c r="I5" s="143"/>
      <c r="J5" s="144"/>
      <c r="K5" s="4"/>
    </row>
    <row r="6" spans="1:19" s="1" customFormat="1" ht="13.5" customHeight="1" x14ac:dyDescent="0.2">
      <c r="A6" s="149" t="s">
        <v>31</v>
      </c>
      <c r="B6" s="150"/>
      <c r="C6" s="150"/>
      <c r="D6" s="145" t="s">
        <v>280</v>
      </c>
      <c r="E6" s="145"/>
      <c r="F6" s="145"/>
      <c r="G6" s="145"/>
      <c r="H6" s="145"/>
      <c r="I6" s="145"/>
      <c r="J6" s="146"/>
      <c r="K6" s="6"/>
    </row>
    <row r="7" spans="1:19" s="1" customFormat="1" ht="13.5" customHeight="1" thickBot="1" x14ac:dyDescent="0.25">
      <c r="A7" s="140" t="s">
        <v>32</v>
      </c>
      <c r="B7" s="141"/>
      <c r="C7" s="141"/>
      <c r="D7" s="151" t="s">
        <v>275</v>
      </c>
      <c r="E7" s="151"/>
      <c r="F7" s="151"/>
      <c r="G7" s="151"/>
      <c r="H7" s="151"/>
      <c r="I7" s="151"/>
      <c r="J7" s="152"/>
      <c r="K7" s="6"/>
    </row>
    <row r="8" spans="1:19" x14ac:dyDescent="0.2">
      <c r="A8" s="229" t="s">
        <v>260</v>
      </c>
      <c r="B8" s="230"/>
      <c r="C8" s="230"/>
      <c r="D8" s="225" t="s">
        <v>287</v>
      </c>
      <c r="E8" s="226"/>
      <c r="F8" s="224" t="s">
        <v>261</v>
      </c>
      <c r="G8" s="224"/>
      <c r="H8" s="224"/>
      <c r="I8" s="233">
        <v>42198</v>
      </c>
      <c r="J8" s="234"/>
      <c r="L8" s="232" t="s">
        <v>17</v>
      </c>
      <c r="M8" s="232"/>
    </row>
    <row r="9" spans="1:19" ht="18" customHeight="1" thickBot="1" x14ac:dyDescent="0.3">
      <c r="A9" s="153" t="s">
        <v>33</v>
      </c>
      <c r="B9" s="154"/>
      <c r="C9" s="154"/>
      <c r="D9" s="235" t="s">
        <v>281</v>
      </c>
      <c r="E9" s="236"/>
      <c r="F9" s="239" t="s">
        <v>254</v>
      </c>
      <c r="G9" s="239"/>
      <c r="H9" s="239"/>
      <c r="I9" s="237">
        <f>I45</f>
        <v>3000</v>
      </c>
      <c r="J9" s="238"/>
      <c r="L9" s="232"/>
      <c r="M9" s="232"/>
    </row>
    <row r="10" spans="1:19" ht="13.5" thickBot="1" x14ac:dyDescent="0.25">
      <c r="A10" s="153" t="s">
        <v>34</v>
      </c>
      <c r="B10" s="154"/>
      <c r="C10" s="154"/>
      <c r="D10" s="155">
        <v>42157</v>
      </c>
      <c r="E10" s="156"/>
      <c r="F10" s="128"/>
      <c r="G10" s="129"/>
      <c r="H10" s="130"/>
      <c r="I10" s="130"/>
      <c r="J10" s="131"/>
      <c r="L10" s="227">
        <f>B17+30</f>
        <v>42228</v>
      </c>
      <c r="M10" s="228"/>
      <c r="S10" s="132" t="s">
        <v>53</v>
      </c>
    </row>
    <row r="11" spans="1:19" ht="11.25" customHeight="1" x14ac:dyDescent="0.2">
      <c r="A11" s="153" t="s">
        <v>35</v>
      </c>
      <c r="B11" s="154"/>
      <c r="C11" s="154"/>
      <c r="D11" s="157" t="s">
        <v>273</v>
      </c>
      <c r="E11" s="158"/>
      <c r="F11" s="158"/>
      <c r="G11" s="158"/>
      <c r="H11" s="158"/>
      <c r="I11" s="158"/>
      <c r="J11" s="159"/>
      <c r="L11" s="8"/>
      <c r="S11" s="132" t="s">
        <v>54</v>
      </c>
    </row>
    <row r="12" spans="1:19" ht="11.25" customHeight="1" x14ac:dyDescent="0.2">
      <c r="A12" s="102"/>
      <c r="B12" s="100"/>
      <c r="C12" s="101"/>
      <c r="D12" s="160"/>
      <c r="E12" s="161"/>
      <c r="F12" s="161"/>
      <c r="G12" s="161"/>
      <c r="H12" s="161"/>
      <c r="I12" s="161"/>
      <c r="J12" s="162"/>
      <c r="L12" s="17"/>
      <c r="S12" s="132" t="s">
        <v>55</v>
      </c>
    </row>
    <row r="13" spans="1:19" ht="11.25" customHeight="1" x14ac:dyDescent="0.2">
      <c r="A13" s="103"/>
      <c r="B13" s="100"/>
      <c r="C13" s="101"/>
      <c r="D13" s="163"/>
      <c r="E13" s="164"/>
      <c r="F13" s="164"/>
      <c r="G13" s="164"/>
      <c r="H13" s="164"/>
      <c r="I13" s="164"/>
      <c r="J13" s="165"/>
      <c r="L13" s="127" t="s">
        <v>259</v>
      </c>
    </row>
    <row r="14" spans="1:19" x14ac:dyDescent="0.2">
      <c r="A14" s="149" t="s">
        <v>36</v>
      </c>
      <c r="B14" s="150"/>
      <c r="C14" s="150"/>
      <c r="D14" s="40"/>
      <c r="E14" s="5" t="s">
        <v>37</v>
      </c>
      <c r="F14" s="5"/>
      <c r="G14" s="5"/>
      <c r="H14" s="231" t="s">
        <v>38</v>
      </c>
      <c r="I14" s="231"/>
      <c r="J14" s="104"/>
      <c r="L14" t="str">
        <f>IF(D5=0,"Órgão/Repartição não preenchido","OK")</f>
        <v>OK</v>
      </c>
    </row>
    <row r="15" spans="1:19" ht="13.5" thickBot="1" x14ac:dyDescent="0.25">
      <c r="A15" s="140" t="s">
        <v>39</v>
      </c>
      <c r="B15" s="141"/>
      <c r="C15" s="141"/>
      <c r="D15" s="105" t="s">
        <v>22</v>
      </c>
      <c r="E15" s="105"/>
      <c r="F15" s="105"/>
      <c r="G15" s="105"/>
      <c r="H15" s="106"/>
      <c r="I15" s="106"/>
      <c r="J15" s="107"/>
      <c r="L15" t="str">
        <f>IF(D6=0,"Responsável não preenchido","OK")</f>
        <v>OK</v>
      </c>
    </row>
    <row r="16" spans="1:19" ht="13.5" thickBot="1" x14ac:dyDescent="0.25">
      <c r="A16" s="95" t="s">
        <v>18</v>
      </c>
      <c r="B16" s="96" t="s">
        <v>40</v>
      </c>
      <c r="C16" s="97" t="s">
        <v>269</v>
      </c>
      <c r="D16" s="98"/>
      <c r="E16" s="98"/>
      <c r="F16" s="98"/>
      <c r="G16" s="95" t="s">
        <v>250</v>
      </c>
      <c r="H16" s="99" t="s">
        <v>52</v>
      </c>
      <c r="I16" s="95" t="s">
        <v>19</v>
      </c>
      <c r="J16" s="95" t="s">
        <v>20</v>
      </c>
      <c r="L16" t="str">
        <f>IF(D7=0,"Cargo do Responsável não preenchido","OK")</f>
        <v>OK</v>
      </c>
    </row>
    <row r="17" spans="1:18" x14ac:dyDescent="0.2">
      <c r="A17" s="10">
        <v>1</v>
      </c>
      <c r="B17" s="126">
        <f>I8</f>
        <v>42198</v>
      </c>
      <c r="C17" s="2" t="s">
        <v>253</v>
      </c>
      <c r="D17" s="26"/>
      <c r="E17" s="26"/>
      <c r="F17" s="26"/>
      <c r="G17" s="34"/>
      <c r="H17" s="87"/>
      <c r="I17" s="18">
        <v>3000</v>
      </c>
      <c r="J17" s="18" t="s">
        <v>258</v>
      </c>
      <c r="L17" t="str">
        <f>IF(D8=0,"Número da Ordem de Pagamento não preenchido","OK")</f>
        <v>OK</v>
      </c>
    </row>
    <row r="18" spans="1:18" x14ac:dyDescent="0.2">
      <c r="A18" s="11">
        <v>2</v>
      </c>
      <c r="B18" s="41">
        <v>42128</v>
      </c>
      <c r="C18" s="204" t="s">
        <v>282</v>
      </c>
      <c r="D18" s="205"/>
      <c r="E18" s="205"/>
      <c r="F18" s="206"/>
      <c r="G18" s="136" t="s">
        <v>53</v>
      </c>
      <c r="H18" s="88">
        <v>101769</v>
      </c>
      <c r="I18" s="19"/>
      <c r="J18" s="137">
        <v>278.01</v>
      </c>
      <c r="L18" t="str">
        <f>IF(I8=0,"Data da Ordem de Pagamento não preenchida","OK")</f>
        <v>OK</v>
      </c>
    </row>
    <row r="19" spans="1:18" x14ac:dyDescent="0.2">
      <c r="A19" s="11">
        <v>3</v>
      </c>
      <c r="B19" s="41">
        <v>42185</v>
      </c>
      <c r="C19" s="204" t="s">
        <v>288</v>
      </c>
      <c r="D19" s="205"/>
      <c r="E19" s="205"/>
      <c r="F19" s="206"/>
      <c r="G19" s="35" t="s">
        <v>53</v>
      </c>
      <c r="H19" s="88">
        <v>233</v>
      </c>
      <c r="I19" s="19"/>
      <c r="J19" s="137">
        <v>380</v>
      </c>
      <c r="L19" t="str">
        <f>IF(D9=0,"Número do empenho não preenchido","OK")</f>
        <v>OK</v>
      </c>
    </row>
    <row r="20" spans="1:18" x14ac:dyDescent="0.2">
      <c r="A20" s="11">
        <v>4</v>
      </c>
      <c r="B20" s="41">
        <v>42214</v>
      </c>
      <c r="C20" s="204" t="s">
        <v>283</v>
      </c>
      <c r="D20" s="205"/>
      <c r="E20" s="205"/>
      <c r="F20" s="206"/>
      <c r="G20" s="35" t="s">
        <v>278</v>
      </c>
      <c r="H20" s="88">
        <v>16</v>
      </c>
      <c r="I20" s="19"/>
      <c r="J20" s="137">
        <v>650</v>
      </c>
      <c r="L20" t="str">
        <f>IF(D10=0,"Data do empenho não preenchida","OK")</f>
        <v>OK</v>
      </c>
    </row>
    <row r="21" spans="1:18" s="1" customFormat="1" x14ac:dyDescent="0.2">
      <c r="A21" s="11">
        <v>5</v>
      </c>
      <c r="B21" s="41">
        <v>42214</v>
      </c>
      <c r="C21" s="204" t="s">
        <v>285</v>
      </c>
      <c r="D21" s="205"/>
      <c r="E21" s="205"/>
      <c r="F21" s="206"/>
      <c r="G21" s="35" t="s">
        <v>53</v>
      </c>
      <c r="H21" s="88">
        <v>2725</v>
      </c>
      <c r="I21" s="19"/>
      <c r="J21" s="137">
        <v>520.74</v>
      </c>
      <c r="L21" t="str">
        <f>IF(D11=0,"Histório/Descritivo não preenchido","OK")</f>
        <v>OK</v>
      </c>
    </row>
    <row r="22" spans="1:18" s="1" customFormat="1" x14ac:dyDescent="0.2">
      <c r="A22" s="11">
        <v>6</v>
      </c>
      <c r="B22" s="41">
        <v>42214</v>
      </c>
      <c r="C22" s="204" t="s">
        <v>284</v>
      </c>
      <c r="D22" s="205"/>
      <c r="E22" s="205"/>
      <c r="F22" s="206"/>
      <c r="G22" s="35" t="s">
        <v>278</v>
      </c>
      <c r="H22" s="88">
        <v>407</v>
      </c>
      <c r="I22" s="19"/>
      <c r="J22" s="137">
        <v>660</v>
      </c>
      <c r="L22" t="str">
        <f>IF(I9=0,"Valor recebido não preenchido","OK")</f>
        <v>OK</v>
      </c>
    </row>
    <row r="23" spans="1:18" x14ac:dyDescent="0.2">
      <c r="A23" s="11">
        <v>7</v>
      </c>
      <c r="B23" s="41">
        <v>42219</v>
      </c>
      <c r="C23" s="204" t="s">
        <v>286</v>
      </c>
      <c r="D23" s="205"/>
      <c r="E23" s="205"/>
      <c r="F23" s="206"/>
      <c r="G23" s="35" t="s">
        <v>53</v>
      </c>
      <c r="H23" s="88">
        <v>237</v>
      </c>
      <c r="I23" s="19"/>
      <c r="J23" s="19">
        <v>250</v>
      </c>
      <c r="L23" t="str">
        <f>IF(H52=0,"Nome do Contador/Tesoureiro não preenchido","OK")</f>
        <v>Nome do Contador/Tesoureiro não preenchido</v>
      </c>
    </row>
    <row r="24" spans="1:18" x14ac:dyDescent="0.2">
      <c r="A24" s="11">
        <v>8</v>
      </c>
      <c r="B24" s="41">
        <v>42219</v>
      </c>
      <c r="C24" s="204" t="s">
        <v>289</v>
      </c>
      <c r="D24" s="205"/>
      <c r="E24" s="205"/>
      <c r="F24" s="206"/>
      <c r="G24" s="35" t="s">
        <v>53</v>
      </c>
      <c r="H24" s="88">
        <v>12876</v>
      </c>
      <c r="I24" s="19"/>
      <c r="J24" s="19">
        <v>300</v>
      </c>
      <c r="L24" t="str">
        <f>IF(H53=0,"Nº CRC/CPF do Contador/Tesoureiro não preenchido","OK")</f>
        <v>Nº CRC/CPF do Contador/Tesoureiro não preenchido</v>
      </c>
    </row>
    <row r="25" spans="1:18" x14ac:dyDescent="0.2">
      <c r="A25" s="11">
        <v>9</v>
      </c>
      <c r="B25" s="41"/>
      <c r="C25" s="204"/>
      <c r="D25" s="205"/>
      <c r="E25" s="205"/>
      <c r="F25" s="206"/>
      <c r="G25" s="35"/>
      <c r="H25" s="88"/>
      <c r="I25" s="19"/>
      <c r="J25" s="19"/>
    </row>
    <row r="26" spans="1:18" x14ac:dyDescent="0.2">
      <c r="A26" s="11">
        <v>10</v>
      </c>
      <c r="B26" s="41"/>
      <c r="C26" s="204"/>
      <c r="D26" s="205"/>
      <c r="E26" s="205"/>
      <c r="F26" s="206"/>
      <c r="G26" s="35"/>
      <c r="H26" s="88"/>
      <c r="I26" s="19"/>
      <c r="J26" s="19"/>
      <c r="L26" s="133" t="s">
        <v>263</v>
      </c>
    </row>
    <row r="27" spans="1:18" x14ac:dyDescent="0.2">
      <c r="A27" s="11">
        <v>11</v>
      </c>
      <c r="B27" s="41"/>
      <c r="C27" s="204"/>
      <c r="D27" s="205"/>
      <c r="E27" s="205"/>
      <c r="F27" s="206"/>
      <c r="G27" s="35"/>
      <c r="H27" s="88"/>
      <c r="I27" s="19"/>
      <c r="J27" s="19"/>
      <c r="L27" s="134" t="s">
        <v>264</v>
      </c>
    </row>
    <row r="28" spans="1:18" x14ac:dyDescent="0.2">
      <c r="A28" s="12">
        <v>12</v>
      </c>
      <c r="B28" s="41"/>
      <c r="C28" s="204"/>
      <c r="D28" s="205"/>
      <c r="E28" s="205"/>
      <c r="F28" s="206"/>
      <c r="G28" s="36"/>
      <c r="H28" s="89"/>
      <c r="I28" s="20"/>
      <c r="J28" s="20"/>
      <c r="L28" s="134" t="s">
        <v>265</v>
      </c>
    </row>
    <row r="29" spans="1:18" x14ac:dyDescent="0.2">
      <c r="A29" s="11">
        <v>13</v>
      </c>
      <c r="B29" s="41"/>
      <c r="C29" s="204"/>
      <c r="D29" s="205"/>
      <c r="E29" s="205"/>
      <c r="F29" s="206"/>
      <c r="G29" s="35"/>
      <c r="H29" s="88"/>
      <c r="I29" s="19"/>
      <c r="J29" s="19"/>
      <c r="L29" s="134" t="s">
        <v>268</v>
      </c>
    </row>
    <row r="30" spans="1:18" x14ac:dyDescent="0.2">
      <c r="A30" s="12">
        <v>14</v>
      </c>
      <c r="B30" s="41"/>
      <c r="C30" s="204"/>
      <c r="D30" s="205"/>
      <c r="E30" s="205"/>
      <c r="F30" s="206"/>
      <c r="G30" s="36"/>
      <c r="H30" s="89"/>
      <c r="I30" s="20"/>
      <c r="J30" s="20"/>
      <c r="L30" s="134" t="s">
        <v>266</v>
      </c>
    </row>
    <row r="31" spans="1:18" x14ac:dyDescent="0.2">
      <c r="A31" s="11">
        <v>15</v>
      </c>
      <c r="B31" s="41"/>
      <c r="C31" s="204"/>
      <c r="D31" s="205"/>
      <c r="E31" s="205"/>
      <c r="F31" s="206"/>
      <c r="G31" s="35"/>
      <c r="H31" s="88"/>
      <c r="I31" s="19"/>
      <c r="J31" s="19"/>
      <c r="L31" s="134" t="s">
        <v>267</v>
      </c>
    </row>
    <row r="32" spans="1:18" x14ac:dyDescent="0.2">
      <c r="A32" s="12">
        <v>16</v>
      </c>
      <c r="B32" s="41"/>
      <c r="C32" s="204"/>
      <c r="D32" s="205"/>
      <c r="E32" s="205"/>
      <c r="F32" s="206"/>
      <c r="G32" s="36"/>
      <c r="H32" s="89"/>
      <c r="I32" s="20"/>
      <c r="J32" s="20"/>
      <c r="L32" s="223" t="s">
        <v>272</v>
      </c>
      <c r="M32" s="223"/>
      <c r="N32" s="223"/>
      <c r="O32" s="223"/>
      <c r="P32" s="223"/>
      <c r="Q32" s="223"/>
      <c r="R32" s="223"/>
    </row>
    <row r="33" spans="1:10" x14ac:dyDescent="0.2">
      <c r="A33" s="11">
        <v>17</v>
      </c>
      <c r="B33" s="41"/>
      <c r="C33" s="204"/>
      <c r="D33" s="205"/>
      <c r="E33" s="205"/>
      <c r="F33" s="206"/>
      <c r="G33" s="35"/>
      <c r="H33" s="88"/>
      <c r="I33" s="19"/>
      <c r="J33" s="19"/>
    </row>
    <row r="34" spans="1:10" x14ac:dyDescent="0.2">
      <c r="A34" s="12">
        <v>18</v>
      </c>
      <c r="B34" s="41"/>
      <c r="C34" s="204"/>
      <c r="D34" s="205"/>
      <c r="E34" s="205"/>
      <c r="F34" s="206"/>
      <c r="G34" s="36"/>
      <c r="H34" s="89"/>
      <c r="I34" s="20"/>
      <c r="J34" s="20"/>
    </row>
    <row r="35" spans="1:10" x14ac:dyDescent="0.2">
      <c r="A35" s="11">
        <v>19</v>
      </c>
      <c r="B35" s="41"/>
      <c r="C35" s="204"/>
      <c r="D35" s="205"/>
      <c r="E35" s="205"/>
      <c r="F35" s="206"/>
      <c r="G35" s="35"/>
      <c r="H35" s="88"/>
      <c r="I35" s="19"/>
      <c r="J35" s="19"/>
    </row>
    <row r="36" spans="1:10" x14ac:dyDescent="0.2">
      <c r="A36" s="12">
        <v>20</v>
      </c>
      <c r="B36" s="41"/>
      <c r="C36" s="204"/>
      <c r="D36" s="205"/>
      <c r="E36" s="205"/>
      <c r="F36" s="206"/>
      <c r="G36" s="36"/>
      <c r="H36" s="89"/>
      <c r="I36" s="20"/>
      <c r="J36" s="20"/>
    </row>
    <row r="37" spans="1:10" x14ac:dyDescent="0.2">
      <c r="A37" s="11">
        <v>21</v>
      </c>
      <c r="B37" s="41"/>
      <c r="C37" s="204"/>
      <c r="D37" s="205"/>
      <c r="E37" s="205"/>
      <c r="F37" s="206"/>
      <c r="G37" s="35"/>
      <c r="H37" s="88"/>
      <c r="I37" s="19"/>
      <c r="J37" s="19"/>
    </row>
    <row r="38" spans="1:10" x14ac:dyDescent="0.2">
      <c r="A38" s="12">
        <v>22</v>
      </c>
      <c r="B38" s="41"/>
      <c r="C38" s="204"/>
      <c r="D38" s="205"/>
      <c r="E38" s="205"/>
      <c r="F38" s="206"/>
      <c r="G38" s="36"/>
      <c r="H38" s="89"/>
      <c r="I38" s="20"/>
      <c r="J38" s="20"/>
    </row>
    <row r="39" spans="1:10" x14ac:dyDescent="0.2">
      <c r="A39" s="11">
        <v>23</v>
      </c>
      <c r="B39" s="41"/>
      <c r="C39" s="204"/>
      <c r="D39" s="205"/>
      <c r="E39" s="205"/>
      <c r="F39" s="206"/>
      <c r="G39" s="35"/>
      <c r="H39" s="88"/>
      <c r="I39" s="19"/>
      <c r="J39" s="19"/>
    </row>
    <row r="40" spans="1:10" x14ac:dyDescent="0.2">
      <c r="A40" s="12">
        <v>24</v>
      </c>
      <c r="B40" s="41"/>
      <c r="C40" s="204"/>
      <c r="D40" s="205"/>
      <c r="E40" s="205"/>
      <c r="F40" s="206"/>
      <c r="G40" s="36"/>
      <c r="H40" s="89"/>
      <c r="I40" s="20"/>
      <c r="J40" s="20"/>
    </row>
    <row r="41" spans="1:10" x14ac:dyDescent="0.2">
      <c r="A41" s="11">
        <v>25</v>
      </c>
      <c r="B41" s="41"/>
      <c r="C41" s="204"/>
      <c r="D41" s="205"/>
      <c r="E41" s="205"/>
      <c r="F41" s="206"/>
      <c r="G41" s="35"/>
      <c r="H41" s="88"/>
      <c r="I41" s="19"/>
      <c r="J41" s="19"/>
    </row>
    <row r="42" spans="1:10" x14ac:dyDescent="0.2">
      <c r="A42" s="12">
        <v>26</v>
      </c>
      <c r="B42" s="41"/>
      <c r="C42" s="204"/>
      <c r="D42" s="205"/>
      <c r="E42" s="205"/>
      <c r="F42" s="206"/>
      <c r="G42" s="36"/>
      <c r="H42" s="89"/>
      <c r="I42" s="20"/>
      <c r="J42" s="20"/>
    </row>
    <row r="43" spans="1:10" x14ac:dyDescent="0.2">
      <c r="A43" s="11">
        <v>27</v>
      </c>
      <c r="B43" s="41"/>
      <c r="C43" s="204"/>
      <c r="D43" s="205"/>
      <c r="E43" s="205"/>
      <c r="F43" s="206"/>
      <c r="G43" s="35"/>
      <c r="H43" s="88"/>
      <c r="I43" s="19"/>
      <c r="J43" s="19"/>
    </row>
    <row r="44" spans="1:10" ht="13.5" thickBot="1" x14ac:dyDescent="0.25">
      <c r="A44" s="12">
        <v>28</v>
      </c>
      <c r="B44" s="41"/>
      <c r="C44" s="204"/>
      <c r="D44" s="205"/>
      <c r="E44" s="205"/>
      <c r="F44" s="206"/>
      <c r="G44" s="37"/>
      <c r="H44" s="89"/>
      <c r="I44" s="20"/>
      <c r="J44" s="20"/>
    </row>
    <row r="45" spans="1:10" ht="13.5" thickBot="1" x14ac:dyDescent="0.25">
      <c r="A45" s="21"/>
      <c r="B45" s="23"/>
      <c r="C45" s="22"/>
      <c r="D45" s="22"/>
      <c r="E45" s="22"/>
      <c r="F45" s="22"/>
      <c r="G45" s="22"/>
      <c r="H45" s="24" t="s">
        <v>21</v>
      </c>
      <c r="I45" s="25">
        <f>SUM(I17:I44)</f>
        <v>3000</v>
      </c>
      <c r="J45" s="25">
        <f>SUM(J17:J44)</f>
        <v>3038.75</v>
      </c>
    </row>
    <row r="46" spans="1:10" ht="6.75" customHeight="1" x14ac:dyDescent="0.2">
      <c r="D46" s="15"/>
      <c r="E46" s="15"/>
      <c r="F46" s="15"/>
      <c r="G46" s="15"/>
      <c r="H46" s="16"/>
      <c r="I46" s="13"/>
      <c r="J46" s="91"/>
    </row>
    <row r="47" spans="1:10" ht="12.75" customHeight="1" x14ac:dyDescent="0.2">
      <c r="A47" s="14"/>
      <c r="B47" s="27" t="s">
        <v>23</v>
      </c>
      <c r="C47" s="200">
        <f ca="1">TODAY()</f>
        <v>42242</v>
      </c>
      <c r="D47" s="200"/>
      <c r="E47" s="201"/>
      <c r="F47" s="219" t="s">
        <v>28</v>
      </c>
      <c r="G47" s="220"/>
      <c r="H47" s="207" t="s">
        <v>27</v>
      </c>
      <c r="I47" s="208"/>
      <c r="J47" s="209"/>
    </row>
    <row r="48" spans="1:10" x14ac:dyDescent="0.2">
      <c r="A48" s="213" t="s">
        <v>19</v>
      </c>
      <c r="B48" s="214"/>
      <c r="C48" s="215"/>
      <c r="D48" s="198">
        <f>I45</f>
        <v>3000</v>
      </c>
      <c r="E48" s="199"/>
      <c r="F48" s="190"/>
      <c r="G48" s="191"/>
      <c r="H48" s="210"/>
      <c r="I48" s="211"/>
      <c r="J48" s="212"/>
    </row>
    <row r="49" spans="1:14" x14ac:dyDescent="0.2">
      <c r="A49" s="197" t="s">
        <v>24</v>
      </c>
      <c r="B49" s="197"/>
      <c r="C49" s="197"/>
      <c r="D49" s="198">
        <f>J45</f>
        <v>3038.75</v>
      </c>
      <c r="E49" s="199"/>
      <c r="F49" s="221"/>
      <c r="G49" s="222"/>
      <c r="H49" s="216" t="str">
        <f>D6</f>
        <v>Marisa Fatima Padilha Giroletti</v>
      </c>
      <c r="I49" s="217"/>
      <c r="J49" s="218"/>
      <c r="N49" s="3"/>
    </row>
    <row r="50" spans="1:14" ht="12.75" customHeight="1" x14ac:dyDescent="0.2">
      <c r="A50" s="197" t="str">
        <f>IF(D50&gt;=0,"Recolhimentos","Recurso Próprio")</f>
        <v>Recurso Próprio</v>
      </c>
      <c r="B50" s="197"/>
      <c r="C50" s="197"/>
      <c r="D50" s="198">
        <f>D48-D49</f>
        <v>-38.75</v>
      </c>
      <c r="E50" s="199"/>
      <c r="F50" s="124"/>
      <c r="G50" s="125"/>
      <c r="H50" s="187"/>
      <c r="I50" s="188"/>
      <c r="J50" s="189"/>
    </row>
    <row r="51" spans="1:14" x14ac:dyDescent="0.2">
      <c r="A51" s="192" t="str">
        <f>IF(D50&gt;0,"Solicite ao departamento de empenhos da prefeitura para que promova o estorno da diferença não utilizada, a qual deverá ser devolvida à prefeitura.","Valor repassado totalmente utilizado.")</f>
        <v>Valor repassado totalmente utilizado.</v>
      </c>
      <c r="B51" s="192"/>
      <c r="C51" s="192"/>
      <c r="D51" s="192"/>
      <c r="E51" s="193"/>
      <c r="F51" s="202" t="s">
        <v>270</v>
      </c>
      <c r="G51" s="203"/>
      <c r="H51" s="184" t="s">
        <v>27</v>
      </c>
      <c r="I51" s="185"/>
      <c r="J51" s="186"/>
    </row>
    <row r="52" spans="1:14" ht="11.25" customHeight="1" x14ac:dyDescent="0.2">
      <c r="A52" s="194"/>
      <c r="B52" s="194"/>
      <c r="C52" s="194"/>
      <c r="D52" s="194"/>
      <c r="E52" s="195"/>
      <c r="F52" s="190" t="s">
        <v>255</v>
      </c>
      <c r="G52" s="191"/>
      <c r="H52" s="184"/>
      <c r="I52" s="185"/>
      <c r="J52" s="186"/>
    </row>
    <row r="53" spans="1:14" ht="11.25" customHeight="1" thickBot="1" x14ac:dyDescent="0.25">
      <c r="A53" s="196"/>
      <c r="B53" s="196"/>
      <c r="C53" s="196"/>
      <c r="D53" s="196"/>
      <c r="E53" s="195"/>
      <c r="F53" s="190" t="s">
        <v>271</v>
      </c>
      <c r="G53" s="191"/>
      <c r="H53" s="184"/>
      <c r="I53" s="185"/>
      <c r="J53" s="186"/>
    </row>
    <row r="54" spans="1:14" ht="13.5" thickBot="1" x14ac:dyDescent="0.25">
      <c r="A54" s="172" t="s">
        <v>257</v>
      </c>
      <c r="B54" s="173"/>
      <c r="C54" s="173"/>
      <c r="D54" s="173"/>
      <c r="E54" s="173"/>
      <c r="F54" s="173"/>
      <c r="G54" s="173"/>
      <c r="H54" s="173"/>
      <c r="I54" s="173"/>
      <c r="J54" s="174"/>
    </row>
    <row r="55" spans="1:14" ht="12.75" customHeight="1" x14ac:dyDescent="0.2">
      <c r="A55" s="175" t="s">
        <v>242</v>
      </c>
      <c r="B55" s="176"/>
      <c r="C55" s="176"/>
      <c r="D55" s="176"/>
      <c r="E55" s="176"/>
      <c r="F55" s="176"/>
      <c r="G55" s="177"/>
      <c r="H55" s="168" t="s">
        <v>25</v>
      </c>
      <c r="I55" s="169"/>
      <c r="J55" s="63" t="s">
        <v>26</v>
      </c>
    </row>
    <row r="56" spans="1:14" x14ac:dyDescent="0.2">
      <c r="A56" s="178"/>
      <c r="B56" s="179"/>
      <c r="C56" s="179"/>
      <c r="D56" s="179"/>
      <c r="E56" s="179"/>
      <c r="F56" s="179"/>
      <c r="G56" s="180"/>
      <c r="H56" s="44"/>
      <c r="I56" s="45"/>
      <c r="J56" s="64"/>
    </row>
    <row r="57" spans="1:14" ht="12" customHeight="1" thickBot="1" x14ac:dyDescent="0.25">
      <c r="A57" s="181"/>
      <c r="B57" s="182"/>
      <c r="C57" s="182"/>
      <c r="D57" s="182"/>
      <c r="E57" s="182"/>
      <c r="F57" s="182"/>
      <c r="G57" s="183"/>
      <c r="H57" s="170" t="s">
        <v>60</v>
      </c>
      <c r="I57" s="171"/>
      <c r="J57" s="65" t="s">
        <v>252</v>
      </c>
    </row>
    <row r="60" spans="1:14" x14ac:dyDescent="0.2">
      <c r="B60" s="60"/>
      <c r="C60" s="61"/>
      <c r="D60" s="61"/>
      <c r="E60" s="61"/>
      <c r="F60" s="61"/>
      <c r="G60" s="61"/>
    </row>
    <row r="61" spans="1:14" x14ac:dyDescent="0.2">
      <c r="B61" s="61"/>
      <c r="C61" s="61"/>
      <c r="D61" s="61"/>
      <c r="E61" s="61"/>
      <c r="F61" s="61"/>
      <c r="G61" s="61"/>
    </row>
    <row r="62" spans="1:14" x14ac:dyDescent="0.2">
      <c r="B62" s="166"/>
      <c r="C62" s="167"/>
      <c r="D62" s="167"/>
      <c r="E62" s="167"/>
      <c r="F62" s="167"/>
      <c r="G62" s="167"/>
    </row>
    <row r="63" spans="1:14" x14ac:dyDescent="0.2">
      <c r="B63" s="9"/>
      <c r="C63" s="62"/>
      <c r="D63" s="62"/>
      <c r="E63" s="62"/>
      <c r="F63" s="62"/>
      <c r="G63" s="62"/>
    </row>
  </sheetData>
  <sheetProtection password="D0F6" sheet="1"/>
  <mergeCells count="76">
    <mergeCell ref="L8:M9"/>
    <mergeCell ref="I8:J8"/>
    <mergeCell ref="D9:E9"/>
    <mergeCell ref="I9:J9"/>
    <mergeCell ref="F9:H9"/>
    <mergeCell ref="C24:F24"/>
    <mergeCell ref="H14:I14"/>
    <mergeCell ref="C20:F20"/>
    <mergeCell ref="C21:F21"/>
    <mergeCell ref="C22:F22"/>
    <mergeCell ref="C39:F39"/>
    <mergeCell ref="C40:F40"/>
    <mergeCell ref="C41:F41"/>
    <mergeCell ref="C42:F42"/>
    <mergeCell ref="C43:F43"/>
    <mergeCell ref="L32:R32"/>
    <mergeCell ref="F8:H8"/>
    <mergeCell ref="C33:F33"/>
    <mergeCell ref="C34:F34"/>
    <mergeCell ref="C35:F35"/>
    <mergeCell ref="C23:F23"/>
    <mergeCell ref="A11:C11"/>
    <mergeCell ref="A14:C14"/>
    <mergeCell ref="D8:E8"/>
    <mergeCell ref="L10:M10"/>
    <mergeCell ref="C18:F18"/>
    <mergeCell ref="C19:F19"/>
    <mergeCell ref="C28:F28"/>
    <mergeCell ref="A8:C8"/>
    <mergeCell ref="C27:F27"/>
    <mergeCell ref="C29:F29"/>
    <mergeCell ref="C25:F25"/>
    <mergeCell ref="C26:F26"/>
    <mergeCell ref="H47:J48"/>
    <mergeCell ref="A50:C50"/>
    <mergeCell ref="A48:C48"/>
    <mergeCell ref="H49:J49"/>
    <mergeCell ref="C37:F37"/>
    <mergeCell ref="C38:F38"/>
    <mergeCell ref="F47:G49"/>
    <mergeCell ref="D50:E50"/>
    <mergeCell ref="D49:E49"/>
    <mergeCell ref="C30:F30"/>
    <mergeCell ref="C44:F44"/>
    <mergeCell ref="C31:F31"/>
    <mergeCell ref="C32:F32"/>
    <mergeCell ref="C36:F36"/>
    <mergeCell ref="A51:E53"/>
    <mergeCell ref="A49:C49"/>
    <mergeCell ref="F53:G53"/>
    <mergeCell ref="D48:E48"/>
    <mergeCell ref="C47:E47"/>
    <mergeCell ref="F51:G51"/>
    <mergeCell ref="H53:J53"/>
    <mergeCell ref="H50:J50"/>
    <mergeCell ref="H51:J51"/>
    <mergeCell ref="H52:J52"/>
    <mergeCell ref="F52:G52"/>
    <mergeCell ref="B62:G62"/>
    <mergeCell ref="H55:I55"/>
    <mergeCell ref="H57:I57"/>
    <mergeCell ref="A54:J54"/>
    <mergeCell ref="A55:G57"/>
    <mergeCell ref="A1:J1"/>
    <mergeCell ref="A2:J2"/>
    <mergeCell ref="A15:C15"/>
    <mergeCell ref="D5:J5"/>
    <mergeCell ref="D6:J6"/>
    <mergeCell ref="A5:C5"/>
    <mergeCell ref="A6:C6"/>
    <mergeCell ref="A7:C7"/>
    <mergeCell ref="D7:J7"/>
    <mergeCell ref="A10:C10"/>
    <mergeCell ref="A9:C9"/>
    <mergeCell ref="D10:E10"/>
    <mergeCell ref="D11:J13"/>
  </mergeCells>
  <phoneticPr fontId="6" type="noConversion"/>
  <conditionalFormatting sqref="D50:E50">
    <cfRule type="cellIs" dxfId="3" priority="3" stopIfTrue="1" operator="greaterThan">
      <formula>0</formula>
    </cfRule>
    <cfRule type="cellIs" dxfId="2" priority="4" stopIfTrue="1" operator="greaterThanOrEqual">
      <formula>0</formula>
    </cfRule>
  </conditionalFormatting>
  <conditionalFormatting sqref="A51:E53">
    <cfRule type="cellIs" dxfId="1" priority="2" stopIfTrue="1" operator="equal">
      <formula>"Valor repassado totalmente utilizado."</formula>
    </cfRule>
  </conditionalFormatting>
  <conditionalFormatting sqref="L14:L24">
    <cfRule type="cellIs" dxfId="0" priority="1" stopIfTrue="1" operator="notEqual">
      <formula>"OK"</formula>
    </cfRule>
  </conditionalFormatting>
  <dataValidations count="4">
    <dataValidation type="date" allowBlank="1" showInputMessage="1" showErrorMessage="1" errorTitle="Campo data" error="Insira uma data válida entre 01/01/1982 e 31/12/9999 ou verifique a barra separadora &quot;/&quot;._x000a__x000a_Controle Interno - Prefeitura Municipal de Xanxerê/SC_x000a_Everton Gatti" sqref="B17:B44">
      <formula1>29952</formula1>
      <formula2>2958465</formula2>
    </dataValidation>
    <dataValidation type="whole" allowBlank="1" showInputMessage="1" showErrorMessage="1" errorTitle="Campo número" error="Insira números inteiros entre 00000000 e 99999999._x000a__x000a_Controle Interno Prefeitura Municipal de Xanxerê/SC_x000a_Everton Gatti" sqref="H17:H44">
      <formula1>0</formula1>
      <formula2>99999999</formula2>
    </dataValidation>
    <dataValidation type="list" allowBlank="1" sqref="G17:G44">
      <formula1>$S$10:$S$12</formula1>
    </dataValidation>
    <dataValidation type="date" allowBlank="1" showInputMessage="1" showErrorMessage="1" errorTitle="Campo Data" error="Insira uma data válida entre 01/01/1982 e 31/12/9999 ou verifique a barra separadora &quot;/&quot;._x000a__x000a_Controle Interno - Prefeitura Municipal de Xanxerê/SC_x000a_Everton Gatti" sqref="D10:E10 I8:J8">
      <formula1>29952</formula1>
      <formula2>2958465</formula2>
    </dataValidation>
  </dataValidations>
  <hyperlinks>
    <hyperlink ref="L32" location="Declaração!A1" display="Declaração de aplicação dos recursos (aba vermelha desta planilha ou clique aqui);"/>
  </hyperlinks>
  <pageMargins left="0.7" right="0.23" top="1.25" bottom="0.76" header="0.51181102362204722" footer="0.38"/>
  <pageSetup paperSize="9" orientation="portrait" r:id="rId1"/>
  <headerFooter alignWithMargins="0">
    <oddHeader>&amp;L&amp;G&amp;C&amp;12ESTADO DE SANTA &amp;11CATARINA
PREFEITURA MUNICIPAL DE XANXERÊ
SCI - SISTEMA DE CONTROLE INTERNO</oddHeader>
    <oddFooter>&amp;LPrefeitura Municipal de Xanxerê/SC&amp;C&amp;7
&amp;R Página &amp;P   -  Data &amp;D</oddFooter>
  </headerFooter>
  <ignoredErrors>
    <ignoredError sqref="B17" unlocked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H43"/>
  <sheetViews>
    <sheetView showGridLines="0" workbookViewId="0">
      <selection sqref="A1:H1"/>
    </sheetView>
  </sheetViews>
  <sheetFormatPr defaultColWidth="11.85546875" defaultRowHeight="12.75" x14ac:dyDescent="0.2"/>
  <cols>
    <col min="1" max="1" width="11" style="30" customWidth="1"/>
    <col min="2" max="2" width="13.5703125" style="30" customWidth="1"/>
    <col min="3" max="3" width="9.28515625" style="30" customWidth="1"/>
    <col min="4" max="4" width="11.85546875" style="30" customWidth="1"/>
    <col min="5" max="5" width="15.140625" style="30" customWidth="1"/>
    <col min="6" max="6" width="10.140625" style="30" customWidth="1"/>
    <col min="7" max="7" width="2.85546875" style="30" customWidth="1"/>
    <col min="8" max="8" width="18.7109375" style="30" customWidth="1"/>
    <col min="9" max="16384" width="11.85546875" style="30"/>
  </cols>
  <sheetData>
    <row r="1" spans="1:8" ht="16.5" thickBot="1" x14ac:dyDescent="0.25">
      <c r="A1" s="240" t="s">
        <v>41</v>
      </c>
      <c r="B1" s="241"/>
      <c r="C1" s="241"/>
      <c r="D1" s="241"/>
      <c r="E1" s="241"/>
      <c r="F1" s="241"/>
      <c r="G1" s="241"/>
      <c r="H1" s="242"/>
    </row>
    <row r="2" spans="1:8" x14ac:dyDescent="0.2">
      <c r="A2" s="118"/>
      <c r="B2" s="119"/>
      <c r="C2" s="119"/>
      <c r="D2" s="119"/>
      <c r="E2" s="119"/>
      <c r="F2" s="119"/>
      <c r="G2" s="119"/>
      <c r="H2" s="121"/>
    </row>
    <row r="3" spans="1:8" x14ac:dyDescent="0.2">
      <c r="A3" s="120" t="s">
        <v>256</v>
      </c>
      <c r="B3" s="269" t="str">
        <f>Balancete!D5</f>
        <v>APADAVIX - Associação de Pais e Amigos Deficiêntes  Auditivos e Visuais</v>
      </c>
      <c r="C3" s="269"/>
      <c r="D3" s="269"/>
      <c r="E3" s="269"/>
      <c r="F3" s="269"/>
      <c r="G3" s="269"/>
      <c r="H3" s="270"/>
    </row>
    <row r="4" spans="1:8" ht="12.75" customHeight="1" x14ac:dyDescent="0.2">
      <c r="A4" s="122" t="s">
        <v>262</v>
      </c>
      <c r="B4" s="271" t="str">
        <f>Balancete!D8</f>
        <v>742/2015</v>
      </c>
      <c r="C4" s="271"/>
      <c r="D4" s="271"/>
      <c r="E4" s="271"/>
      <c r="F4" s="271"/>
      <c r="G4" s="271"/>
      <c r="H4" s="272"/>
    </row>
    <row r="5" spans="1:8" ht="15" x14ac:dyDescent="0.2">
      <c r="A5" s="282" t="s">
        <v>244</v>
      </c>
      <c r="B5" s="282"/>
      <c r="C5" s="282"/>
      <c r="D5" s="90">
        <v>42048</v>
      </c>
      <c r="E5" s="66" t="s">
        <v>243</v>
      </c>
      <c r="F5" s="244">
        <v>42061</v>
      </c>
      <c r="G5" s="244"/>
    </row>
    <row r="6" spans="1:8" ht="15" x14ac:dyDescent="0.2">
      <c r="A6" s="67"/>
      <c r="B6" s="67"/>
      <c r="C6" s="67"/>
      <c r="D6" s="67"/>
      <c r="E6" s="67"/>
      <c r="F6" s="67"/>
      <c r="G6" s="67"/>
    </row>
    <row r="7" spans="1:8" ht="14.25" x14ac:dyDescent="0.2">
      <c r="A7" s="251" t="s">
        <v>42</v>
      </c>
      <c r="B7" s="251"/>
      <c r="C7" s="251"/>
      <c r="D7" s="251"/>
      <c r="E7" s="251"/>
      <c r="F7" s="251"/>
      <c r="G7" s="251"/>
      <c r="H7" s="251"/>
    </row>
    <row r="8" spans="1:8" ht="14.25" x14ac:dyDescent="0.2">
      <c r="A8" s="73" t="s">
        <v>245</v>
      </c>
      <c r="B8" s="117" t="s">
        <v>276</v>
      </c>
      <c r="C8" s="74" t="s">
        <v>246</v>
      </c>
      <c r="D8" s="117">
        <v>471</v>
      </c>
      <c r="E8" s="75" t="s">
        <v>43</v>
      </c>
      <c r="F8" s="117" t="s">
        <v>277</v>
      </c>
      <c r="G8" s="117"/>
      <c r="H8" s="117"/>
    </row>
    <row r="9" spans="1:8" ht="14.25" x14ac:dyDescent="0.2">
      <c r="A9" s="283"/>
      <c r="B9" s="284"/>
      <c r="C9" s="76"/>
      <c r="D9" s="76"/>
      <c r="E9" s="76"/>
      <c r="F9" s="76"/>
      <c r="G9" s="76"/>
      <c r="H9" s="77"/>
    </row>
    <row r="10" spans="1:8" ht="15" thickBot="1" x14ac:dyDescent="0.25">
      <c r="A10" s="258"/>
      <c r="B10" s="258"/>
      <c r="C10" s="258"/>
      <c r="D10" s="258"/>
      <c r="E10" s="258"/>
      <c r="F10" s="258"/>
      <c r="G10" s="68"/>
    </row>
    <row r="11" spans="1:8" ht="15" thickBot="1" x14ac:dyDescent="0.25">
      <c r="A11" s="258"/>
      <c r="B11" s="258"/>
      <c r="C11" s="258"/>
      <c r="D11" s="258"/>
      <c r="E11" s="258"/>
      <c r="F11" s="258"/>
      <c r="G11" s="252" t="s">
        <v>44</v>
      </c>
      <c r="H11" s="253"/>
    </row>
    <row r="12" spans="1:8" s="72" customFormat="1" ht="21" customHeight="1" thickBot="1" x14ac:dyDescent="0.25">
      <c r="A12" s="123" t="s">
        <v>45</v>
      </c>
      <c r="B12" s="70"/>
      <c r="C12" s="70"/>
      <c r="D12" s="70"/>
      <c r="E12" s="70"/>
      <c r="F12" s="71"/>
      <c r="G12" s="254">
        <v>23.85</v>
      </c>
      <c r="H12" s="255"/>
    </row>
    <row r="13" spans="1:8" s="72" customFormat="1" ht="21" customHeight="1" thickBot="1" x14ac:dyDescent="0.25">
      <c r="A13" s="259" t="s">
        <v>46</v>
      </c>
      <c r="B13" s="260"/>
      <c r="C13" s="260"/>
      <c r="D13" s="260"/>
      <c r="E13" s="260"/>
      <c r="F13" s="261"/>
      <c r="G13" s="256">
        <f>SUM(H15:H23)</f>
        <v>23.85</v>
      </c>
      <c r="H13" s="257"/>
    </row>
    <row r="14" spans="1:8" ht="15" thickBot="1" x14ac:dyDescent="0.25">
      <c r="B14" s="69" t="s">
        <v>47</v>
      </c>
      <c r="C14" s="245" t="s">
        <v>48</v>
      </c>
      <c r="D14" s="246"/>
      <c r="E14" s="246"/>
      <c r="F14" s="247"/>
      <c r="G14" s="267"/>
      <c r="H14" s="268"/>
    </row>
    <row r="15" spans="1:8" ht="14.25" x14ac:dyDescent="0.2">
      <c r="B15" s="78"/>
      <c r="C15" s="248" t="s">
        <v>279</v>
      </c>
      <c r="D15" s="249"/>
      <c r="E15" s="249"/>
      <c r="F15" s="250"/>
      <c r="G15" s="108"/>
      <c r="H15" s="79">
        <v>23.85</v>
      </c>
    </row>
    <row r="16" spans="1:8" ht="14.25" x14ac:dyDescent="0.2">
      <c r="B16" s="80"/>
      <c r="C16" s="264"/>
      <c r="D16" s="265"/>
      <c r="E16" s="265"/>
      <c r="F16" s="266"/>
      <c r="G16" s="109"/>
      <c r="H16" s="81"/>
    </row>
    <row r="17" spans="1:8" ht="14.25" x14ac:dyDescent="0.2">
      <c r="B17" s="80"/>
      <c r="C17" s="264"/>
      <c r="D17" s="265"/>
      <c r="E17" s="265"/>
      <c r="F17" s="266"/>
      <c r="G17" s="109"/>
      <c r="H17" s="81"/>
    </row>
    <row r="18" spans="1:8" ht="14.25" x14ac:dyDescent="0.2">
      <c r="B18" s="80"/>
      <c r="C18" s="264"/>
      <c r="D18" s="265"/>
      <c r="E18" s="265"/>
      <c r="F18" s="266"/>
      <c r="G18" s="109"/>
      <c r="H18" s="81"/>
    </row>
    <row r="19" spans="1:8" ht="14.25" x14ac:dyDescent="0.2">
      <c r="B19" s="80"/>
      <c r="C19" s="264"/>
      <c r="D19" s="265"/>
      <c r="E19" s="265"/>
      <c r="F19" s="266"/>
      <c r="G19" s="109"/>
      <c r="H19" s="81">
        <v>0</v>
      </c>
    </row>
    <row r="20" spans="1:8" ht="14.25" x14ac:dyDescent="0.2">
      <c r="B20" s="80"/>
      <c r="C20" s="264"/>
      <c r="D20" s="265"/>
      <c r="E20" s="265"/>
      <c r="F20" s="266"/>
      <c r="G20" s="109"/>
      <c r="H20" s="81">
        <v>0</v>
      </c>
    </row>
    <row r="21" spans="1:8" ht="14.25" x14ac:dyDescent="0.2">
      <c r="B21" s="80"/>
      <c r="C21" s="264"/>
      <c r="D21" s="265"/>
      <c r="E21" s="265"/>
      <c r="F21" s="266"/>
      <c r="G21" s="109"/>
      <c r="H21" s="81">
        <v>0</v>
      </c>
    </row>
    <row r="22" spans="1:8" ht="14.25" x14ac:dyDescent="0.2">
      <c r="B22" s="80"/>
      <c r="C22" s="264"/>
      <c r="D22" s="265"/>
      <c r="E22" s="265"/>
      <c r="F22" s="266"/>
      <c r="G22" s="109"/>
      <c r="H22" s="81">
        <v>0</v>
      </c>
    </row>
    <row r="23" spans="1:8" ht="15" thickBot="1" x14ac:dyDescent="0.25">
      <c r="B23" s="82"/>
      <c r="C23" s="264"/>
      <c r="D23" s="265"/>
      <c r="E23" s="265"/>
      <c r="F23" s="266"/>
      <c r="G23" s="110"/>
      <c r="H23" s="83">
        <v>0</v>
      </c>
    </row>
    <row r="24" spans="1:8" s="72" customFormat="1" ht="21" customHeight="1" thickBot="1" x14ac:dyDescent="0.25">
      <c r="A24" s="259" t="s">
        <v>247</v>
      </c>
      <c r="B24" s="262"/>
      <c r="C24" s="262"/>
      <c r="D24" s="262"/>
      <c r="E24" s="262"/>
      <c r="F24" s="263"/>
      <c r="G24" s="256">
        <f>SUM(H25:H30)</f>
        <v>0</v>
      </c>
      <c r="H24" s="257"/>
    </row>
    <row r="25" spans="1:8" ht="14.25" x14ac:dyDescent="0.2">
      <c r="B25" s="278"/>
      <c r="C25" s="279"/>
      <c r="D25" s="279"/>
      <c r="E25" s="279"/>
      <c r="F25" s="280"/>
      <c r="G25" s="111"/>
      <c r="H25" s="84"/>
    </row>
    <row r="26" spans="1:8" ht="14.25" x14ac:dyDescent="0.2">
      <c r="B26" s="275"/>
      <c r="C26" s="276"/>
      <c r="D26" s="276"/>
      <c r="E26" s="276"/>
      <c r="F26" s="277"/>
      <c r="G26" s="112"/>
      <c r="H26" s="85">
        <v>0</v>
      </c>
    </row>
    <row r="27" spans="1:8" ht="14.25" x14ac:dyDescent="0.2">
      <c r="B27" s="275"/>
      <c r="C27" s="276"/>
      <c r="D27" s="276"/>
      <c r="E27" s="276"/>
      <c r="F27" s="277"/>
      <c r="G27" s="112"/>
      <c r="H27" s="85">
        <v>0</v>
      </c>
    </row>
    <row r="28" spans="1:8" ht="14.25" x14ac:dyDescent="0.2">
      <c r="B28" s="275"/>
      <c r="C28" s="276"/>
      <c r="D28" s="276"/>
      <c r="E28" s="276"/>
      <c r="F28" s="277"/>
      <c r="G28" s="112"/>
      <c r="H28" s="85">
        <v>0</v>
      </c>
    </row>
    <row r="29" spans="1:8" ht="14.25" x14ac:dyDescent="0.2">
      <c r="B29" s="275"/>
      <c r="C29" s="276"/>
      <c r="D29" s="276"/>
      <c r="E29" s="276"/>
      <c r="F29" s="277"/>
      <c r="G29" s="112"/>
      <c r="H29" s="85">
        <v>0</v>
      </c>
    </row>
    <row r="30" spans="1:8" ht="15" thickBot="1" x14ac:dyDescent="0.25">
      <c r="B30" s="275"/>
      <c r="C30" s="276"/>
      <c r="D30" s="276"/>
      <c r="E30" s="276"/>
      <c r="F30" s="277"/>
      <c r="G30" s="113"/>
      <c r="H30" s="86">
        <v>0</v>
      </c>
    </row>
    <row r="31" spans="1:8" s="72" customFormat="1" ht="21" customHeight="1" thickBot="1" x14ac:dyDescent="0.25">
      <c r="A31" s="259" t="s">
        <v>49</v>
      </c>
      <c r="B31" s="262"/>
      <c r="C31" s="262"/>
      <c r="D31" s="262"/>
      <c r="E31" s="262"/>
      <c r="F31" s="263"/>
      <c r="G31" s="256">
        <f>SUM(H32:H37)</f>
        <v>0</v>
      </c>
      <c r="H31" s="257"/>
    </row>
    <row r="32" spans="1:8" ht="14.25" x14ac:dyDescent="0.2">
      <c r="B32" s="278"/>
      <c r="C32" s="279"/>
      <c r="D32" s="279"/>
      <c r="E32" s="279"/>
      <c r="F32" s="280"/>
      <c r="G32" s="114"/>
      <c r="H32" s="79">
        <v>0</v>
      </c>
    </row>
    <row r="33" spans="1:8" ht="14.25" x14ac:dyDescent="0.2">
      <c r="B33" s="275"/>
      <c r="C33" s="276"/>
      <c r="D33" s="276"/>
      <c r="E33" s="276"/>
      <c r="F33" s="277"/>
      <c r="G33" s="115"/>
      <c r="H33" s="81">
        <v>0</v>
      </c>
    </row>
    <row r="34" spans="1:8" ht="14.25" x14ac:dyDescent="0.2">
      <c r="B34" s="275"/>
      <c r="C34" s="276"/>
      <c r="D34" s="276"/>
      <c r="E34" s="276"/>
      <c r="F34" s="277"/>
      <c r="G34" s="115"/>
      <c r="H34" s="81">
        <v>0</v>
      </c>
    </row>
    <row r="35" spans="1:8" ht="14.25" x14ac:dyDescent="0.2">
      <c r="B35" s="275"/>
      <c r="C35" s="276"/>
      <c r="D35" s="276"/>
      <c r="E35" s="276"/>
      <c r="F35" s="277"/>
      <c r="G35" s="115"/>
      <c r="H35" s="81">
        <v>0</v>
      </c>
    </row>
    <row r="36" spans="1:8" ht="14.25" x14ac:dyDescent="0.2">
      <c r="B36" s="275"/>
      <c r="C36" s="276"/>
      <c r="D36" s="276"/>
      <c r="E36" s="276"/>
      <c r="F36" s="277"/>
      <c r="G36" s="115"/>
      <c r="H36" s="81">
        <v>0</v>
      </c>
    </row>
    <row r="37" spans="1:8" ht="15" thickBot="1" x14ac:dyDescent="0.25">
      <c r="B37" s="275"/>
      <c r="C37" s="276"/>
      <c r="D37" s="276"/>
      <c r="E37" s="276"/>
      <c r="F37" s="277"/>
      <c r="G37" s="116"/>
      <c r="H37" s="83">
        <v>0</v>
      </c>
    </row>
    <row r="38" spans="1:8" s="72" customFormat="1" ht="21" customHeight="1" thickBot="1" x14ac:dyDescent="0.25">
      <c r="A38" s="259" t="s">
        <v>248</v>
      </c>
      <c r="B38" s="262"/>
      <c r="C38" s="262"/>
      <c r="D38" s="262"/>
      <c r="E38" s="262"/>
      <c r="F38" s="263"/>
      <c r="G38" s="256">
        <f>G12-G13-G24+G31</f>
        <v>0</v>
      </c>
      <c r="H38" s="257"/>
    </row>
    <row r="39" spans="1:8" ht="12.75" customHeight="1" x14ac:dyDescent="0.2">
      <c r="A39" s="243" t="s">
        <v>249</v>
      </c>
      <c r="B39" s="243"/>
      <c r="C39" s="243"/>
      <c r="D39" s="243"/>
      <c r="E39" s="243"/>
      <c r="F39" s="243"/>
      <c r="G39" s="243"/>
      <c r="H39" s="243"/>
    </row>
    <row r="40" spans="1:8" ht="15" x14ac:dyDescent="0.2">
      <c r="A40" s="31"/>
      <c r="B40" s="32"/>
      <c r="C40" s="32"/>
      <c r="D40" s="32"/>
      <c r="E40" s="32"/>
      <c r="F40" s="32"/>
      <c r="G40" s="32"/>
    </row>
    <row r="41" spans="1:8" x14ac:dyDescent="0.2">
      <c r="A41" s="281" t="str">
        <f>Balancete!D6</f>
        <v>Marisa Fatima Padilha Giroletti</v>
      </c>
      <c r="B41" s="281"/>
      <c r="C41" s="281"/>
      <c r="D41" s="281"/>
      <c r="E41" s="281"/>
      <c r="F41" s="281"/>
      <c r="G41" s="281"/>
      <c r="H41" s="281"/>
    </row>
    <row r="42" spans="1:8" ht="14.25" x14ac:dyDescent="0.2">
      <c r="A42" s="274" t="s">
        <v>50</v>
      </c>
      <c r="B42" s="274"/>
      <c r="C42" s="274"/>
      <c r="D42" s="274"/>
      <c r="E42" s="274"/>
      <c r="F42" s="274"/>
      <c r="G42" s="274"/>
      <c r="H42" s="274"/>
    </row>
    <row r="43" spans="1:8" ht="14.25" customHeight="1" x14ac:dyDescent="0.2">
      <c r="A43" s="273" t="s">
        <v>51</v>
      </c>
      <c r="B43" s="273"/>
      <c r="C43" s="273"/>
      <c r="D43" s="273"/>
      <c r="E43" s="273"/>
      <c r="F43" s="273"/>
      <c r="G43" s="273"/>
      <c r="H43" s="273"/>
    </row>
  </sheetData>
  <sheetProtection password="BCF1" sheet="1"/>
  <mergeCells count="46">
    <mergeCell ref="G24:H24"/>
    <mergeCell ref="C22:F22"/>
    <mergeCell ref="B25:F25"/>
    <mergeCell ref="A5:C5"/>
    <mergeCell ref="A10:F10"/>
    <mergeCell ref="A9:B9"/>
    <mergeCell ref="B33:F33"/>
    <mergeCell ref="B34:F34"/>
    <mergeCell ref="C20:F20"/>
    <mergeCell ref="C21:F21"/>
    <mergeCell ref="C17:F17"/>
    <mergeCell ref="C18:F18"/>
    <mergeCell ref="C19:F19"/>
    <mergeCell ref="C23:F23"/>
    <mergeCell ref="A43:H43"/>
    <mergeCell ref="A42:H42"/>
    <mergeCell ref="B26:F26"/>
    <mergeCell ref="B27:F27"/>
    <mergeCell ref="B28:F28"/>
    <mergeCell ref="B29:F29"/>
    <mergeCell ref="G31:H31"/>
    <mergeCell ref="G38:H38"/>
    <mergeCell ref="A31:F31"/>
    <mergeCell ref="B35:F35"/>
    <mergeCell ref="B36:F36"/>
    <mergeCell ref="B37:F37"/>
    <mergeCell ref="B30:F30"/>
    <mergeCell ref="B32:F32"/>
    <mergeCell ref="A38:F38"/>
    <mergeCell ref="A41:H41"/>
    <mergeCell ref="A1:H1"/>
    <mergeCell ref="A39:H39"/>
    <mergeCell ref="F5:G5"/>
    <mergeCell ref="C14:F14"/>
    <mergeCell ref="C15:F15"/>
    <mergeCell ref="A7:H7"/>
    <mergeCell ref="G11:H11"/>
    <mergeCell ref="G12:H12"/>
    <mergeCell ref="G13:H13"/>
    <mergeCell ref="A11:F11"/>
    <mergeCell ref="A13:F13"/>
    <mergeCell ref="A24:F24"/>
    <mergeCell ref="C16:F16"/>
    <mergeCell ref="G14:H14"/>
    <mergeCell ref="B3:H3"/>
    <mergeCell ref="B4:H4"/>
  </mergeCells>
  <phoneticPr fontId="6" type="noConversion"/>
  <dataValidations disablePrompts="1" count="1">
    <dataValidation type="date" allowBlank="1" showInputMessage="1" showErrorMessage="1" sqref="G25:G30 G32:G37 D12:E12 F15:G23">
      <formula1>1</formula1>
      <formula2>2958465</formula2>
    </dataValidation>
  </dataValidations>
  <pageMargins left="0.56999999999999995" right="0.42" top="0.984251969" bottom="0.984251969" header="0.49212598499999999" footer="0.49212598499999999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15"/>
  <sheetViews>
    <sheetView showGridLines="0" workbookViewId="0">
      <selection activeCell="B8" sqref="B8"/>
    </sheetView>
  </sheetViews>
  <sheetFormatPr defaultRowHeight="12.75" x14ac:dyDescent="0.2"/>
  <cols>
    <col min="1" max="1" width="13.7109375" customWidth="1"/>
    <col min="2" max="2" width="12.7109375" bestFit="1" customWidth="1"/>
  </cols>
  <sheetData>
    <row r="1" spans="1:7" ht="45.75" customHeight="1" x14ac:dyDescent="0.25">
      <c r="A1" s="287" t="str">
        <f>Balancete!D5</f>
        <v>APADAVIX - Associação de Pais e Amigos Deficiêntes  Auditivos e Visuais</v>
      </c>
      <c r="B1" s="287"/>
      <c r="C1" s="287"/>
      <c r="D1" s="287"/>
      <c r="E1" s="287"/>
      <c r="F1" s="287"/>
      <c r="G1" s="287"/>
    </row>
    <row r="2" spans="1:7" ht="123" customHeight="1" x14ac:dyDescent="0.2">
      <c r="A2" s="289" t="s">
        <v>56</v>
      </c>
      <c r="B2" s="289"/>
      <c r="C2" s="289"/>
      <c r="D2" s="289"/>
      <c r="E2" s="289"/>
      <c r="F2" s="289"/>
      <c r="G2" s="289"/>
    </row>
    <row r="3" spans="1:7" ht="15" x14ac:dyDescent="0.2">
      <c r="A3" s="38"/>
    </row>
    <row r="4" spans="1:7" ht="103.5" customHeight="1" x14ac:dyDescent="0.2">
      <c r="A4" s="288" t="s">
        <v>59</v>
      </c>
      <c r="B4" s="288"/>
      <c r="C4" s="288"/>
      <c r="D4" s="288"/>
      <c r="E4" s="288"/>
      <c r="F4" s="288"/>
      <c r="G4" s="288"/>
    </row>
    <row r="5" spans="1:7" ht="16.5" customHeight="1" x14ac:dyDescent="0.2">
      <c r="A5" s="38"/>
    </row>
    <row r="6" spans="1:7" ht="15" customHeight="1" x14ac:dyDescent="0.2"/>
    <row r="7" spans="1:7" ht="15" x14ac:dyDescent="0.2">
      <c r="B7" s="39"/>
    </row>
    <row r="8" spans="1:7" ht="15" x14ac:dyDescent="0.2">
      <c r="A8" s="42" t="s">
        <v>23</v>
      </c>
      <c r="B8" s="43">
        <f ca="1">Balancete!C47</f>
        <v>42242</v>
      </c>
    </row>
    <row r="13" spans="1:7" x14ac:dyDescent="0.2">
      <c r="A13" s="285" t="s">
        <v>57</v>
      </c>
      <c r="B13" s="285"/>
      <c r="C13" s="285"/>
      <c r="D13" s="285"/>
      <c r="E13" s="285"/>
      <c r="F13" s="285"/>
      <c r="G13" s="285"/>
    </row>
    <row r="14" spans="1:7" ht="15" x14ac:dyDescent="0.2">
      <c r="A14" s="286" t="str">
        <f>Balancete!D6</f>
        <v>Marisa Fatima Padilha Giroletti</v>
      </c>
      <c r="B14" s="286"/>
      <c r="C14" s="286"/>
      <c r="D14" s="286"/>
      <c r="E14" s="286"/>
      <c r="F14" s="286"/>
      <c r="G14" s="286"/>
    </row>
    <row r="15" spans="1:7" x14ac:dyDescent="0.2">
      <c r="A15" s="285" t="s">
        <v>58</v>
      </c>
      <c r="B15" s="285"/>
      <c r="C15" s="285"/>
      <c r="D15" s="285"/>
      <c r="E15" s="285"/>
      <c r="F15" s="285"/>
      <c r="G15" s="285"/>
    </row>
  </sheetData>
  <sheetProtection password="BCF1" sheet="1"/>
  <mergeCells count="6">
    <mergeCell ref="A13:G13"/>
    <mergeCell ref="A14:G14"/>
    <mergeCell ref="A15:G15"/>
    <mergeCell ref="A1:G1"/>
    <mergeCell ref="A4:G4"/>
    <mergeCell ref="A2:G2"/>
  </mergeCells>
  <phoneticPr fontId="6" type="noConversion"/>
  <pageMargins left="1.27" right="1.06" top="0.984251969" bottom="0.984251969" header="0.49212598499999999" footer="0.492125984999999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H289"/>
  <sheetViews>
    <sheetView showGridLines="0" topLeftCell="A172" workbookViewId="0"/>
  </sheetViews>
  <sheetFormatPr defaultRowHeight="12.75" x14ac:dyDescent="0.2"/>
  <cols>
    <col min="1" max="1" width="103.28515625" customWidth="1"/>
    <col min="7" max="7" width="14.85546875" customWidth="1"/>
  </cols>
  <sheetData>
    <row r="1" spans="1:8" ht="18" x14ac:dyDescent="0.25">
      <c r="A1" s="47" t="s">
        <v>61</v>
      </c>
      <c r="G1" s="33"/>
      <c r="H1" s="33"/>
    </row>
    <row r="2" spans="1:8" ht="15.75" x14ac:dyDescent="0.25">
      <c r="A2" s="46"/>
      <c r="G2" s="33"/>
      <c r="H2" s="33"/>
    </row>
    <row r="3" spans="1:8" ht="45" x14ac:dyDescent="0.2">
      <c r="A3" s="48" t="s">
        <v>62</v>
      </c>
    </row>
    <row r="4" spans="1:8" ht="15" x14ac:dyDescent="0.2">
      <c r="A4" s="49"/>
    </row>
    <row r="5" spans="1:8" ht="15" x14ac:dyDescent="0.2">
      <c r="A5" s="49"/>
    </row>
    <row r="6" spans="1:8" ht="45" x14ac:dyDescent="0.2">
      <c r="A6" s="39" t="s">
        <v>63</v>
      </c>
    </row>
    <row r="7" spans="1:8" ht="15" x14ac:dyDescent="0.2">
      <c r="A7" s="39"/>
    </row>
    <row r="8" spans="1:8" ht="45" x14ac:dyDescent="0.2">
      <c r="A8" s="39" t="s">
        <v>64</v>
      </c>
    </row>
    <row r="9" spans="1:8" ht="15" x14ac:dyDescent="0.2">
      <c r="A9" s="39"/>
    </row>
    <row r="10" spans="1:8" ht="45" x14ac:dyDescent="0.2">
      <c r="A10" s="39" t="s">
        <v>65</v>
      </c>
    </row>
    <row r="11" spans="1:8" ht="15" x14ac:dyDescent="0.2">
      <c r="A11" s="39"/>
    </row>
    <row r="12" spans="1:8" ht="15" x14ac:dyDescent="0.2">
      <c r="A12" s="39" t="s">
        <v>66</v>
      </c>
    </row>
    <row r="13" spans="1:8" ht="15" x14ac:dyDescent="0.2">
      <c r="A13" s="39"/>
    </row>
    <row r="14" spans="1:8" ht="15" x14ac:dyDescent="0.2">
      <c r="A14" s="39"/>
    </row>
    <row r="15" spans="1:8" ht="15" x14ac:dyDescent="0.2">
      <c r="A15" s="39" t="s">
        <v>67</v>
      </c>
    </row>
    <row r="16" spans="1:8" ht="15" x14ac:dyDescent="0.2">
      <c r="A16" s="39"/>
    </row>
    <row r="17" spans="1:1" ht="15" x14ac:dyDescent="0.2">
      <c r="A17" s="39"/>
    </row>
    <row r="18" spans="1:1" ht="15" x14ac:dyDescent="0.2">
      <c r="A18" s="39" t="s">
        <v>68</v>
      </c>
    </row>
    <row r="19" spans="1:1" ht="15" x14ac:dyDescent="0.2">
      <c r="A19" s="39" t="s">
        <v>69</v>
      </c>
    </row>
    <row r="21" spans="1:1" ht="30" x14ac:dyDescent="0.2">
      <c r="A21" s="48" t="s">
        <v>70</v>
      </c>
    </row>
    <row r="22" spans="1:1" ht="18.75" x14ac:dyDescent="0.3">
      <c r="A22" s="50"/>
    </row>
    <row r="23" spans="1:1" ht="18.75" x14ac:dyDescent="0.3">
      <c r="A23" s="50"/>
    </row>
    <row r="24" spans="1:1" ht="18.75" x14ac:dyDescent="0.3">
      <c r="A24" s="50" t="s">
        <v>71</v>
      </c>
    </row>
    <row r="25" spans="1:1" ht="18.75" x14ac:dyDescent="0.3">
      <c r="A25" s="51"/>
    </row>
    <row r="26" spans="1:1" ht="18.75" x14ac:dyDescent="0.3">
      <c r="A26" s="52" t="s">
        <v>72</v>
      </c>
    </row>
    <row r="27" spans="1:1" ht="18.75" x14ac:dyDescent="0.3">
      <c r="A27" s="52" t="s">
        <v>73</v>
      </c>
    </row>
    <row r="28" spans="1:1" ht="18.75" x14ac:dyDescent="0.3">
      <c r="A28" s="52" t="s">
        <v>74</v>
      </c>
    </row>
    <row r="29" spans="1:1" ht="18.75" x14ac:dyDescent="0.3">
      <c r="A29" s="52" t="s">
        <v>75</v>
      </c>
    </row>
    <row r="30" spans="1:1" ht="18.75" x14ac:dyDescent="0.3">
      <c r="A30" s="52" t="s">
        <v>76</v>
      </c>
    </row>
    <row r="31" spans="1:1" ht="18.75" x14ac:dyDescent="0.3">
      <c r="A31" s="52" t="s">
        <v>77</v>
      </c>
    </row>
    <row r="32" spans="1:1" ht="18.75" x14ac:dyDescent="0.3">
      <c r="A32" s="52" t="s">
        <v>78</v>
      </c>
    </row>
    <row r="33" spans="1:1" ht="18.75" x14ac:dyDescent="0.3">
      <c r="A33" s="52" t="s">
        <v>79</v>
      </c>
    </row>
    <row r="34" spans="1:1" ht="18.75" x14ac:dyDescent="0.3">
      <c r="A34" s="52" t="s">
        <v>80</v>
      </c>
    </row>
    <row r="35" spans="1:1" ht="18.75" x14ac:dyDescent="0.3">
      <c r="A35" s="52" t="s">
        <v>81</v>
      </c>
    </row>
    <row r="36" spans="1:1" ht="18.75" x14ac:dyDescent="0.3">
      <c r="A36" s="52" t="s">
        <v>82</v>
      </c>
    </row>
    <row r="37" spans="1:1" ht="18.75" x14ac:dyDescent="0.3">
      <c r="A37" s="52" t="s">
        <v>83</v>
      </c>
    </row>
    <row r="38" spans="1:1" ht="18.75" x14ac:dyDescent="0.3">
      <c r="A38" s="52" t="s">
        <v>84</v>
      </c>
    </row>
    <row r="39" spans="1:1" ht="18.75" x14ac:dyDescent="0.3">
      <c r="A39" s="52"/>
    </row>
    <row r="40" spans="1:1" ht="18.75" x14ac:dyDescent="0.3">
      <c r="A40" s="52"/>
    </row>
    <row r="42" spans="1:1" ht="15.75" x14ac:dyDescent="0.25">
      <c r="A42" s="53" t="s">
        <v>85</v>
      </c>
    </row>
    <row r="43" spans="1:1" ht="15.75" x14ac:dyDescent="0.25">
      <c r="A43" s="54"/>
    </row>
    <row r="44" spans="1:1" ht="78.75" x14ac:dyDescent="0.25">
      <c r="A44" s="54" t="s">
        <v>86</v>
      </c>
    </row>
    <row r="45" spans="1:1" ht="68.25" customHeight="1" x14ac:dyDescent="0.25">
      <c r="A45" s="54" t="s">
        <v>87</v>
      </c>
    </row>
    <row r="46" spans="1:1" ht="68.25" customHeight="1" x14ac:dyDescent="0.25">
      <c r="A46" s="54" t="s">
        <v>88</v>
      </c>
    </row>
    <row r="47" spans="1:1" ht="39" customHeight="1" x14ac:dyDescent="0.25">
      <c r="A47" s="54" t="s">
        <v>89</v>
      </c>
    </row>
    <row r="48" spans="1:1" ht="15.75" x14ac:dyDescent="0.25">
      <c r="A48" s="54"/>
    </row>
    <row r="49" spans="1:1" ht="15.75" x14ac:dyDescent="0.25">
      <c r="A49" s="54"/>
    </row>
    <row r="50" spans="1:1" ht="15.75" x14ac:dyDescent="0.25">
      <c r="A50" s="53" t="s">
        <v>90</v>
      </c>
    </row>
    <row r="51" spans="1:1" ht="15.75" x14ac:dyDescent="0.25">
      <c r="A51" s="54"/>
    </row>
    <row r="52" spans="1:1" ht="31.5" x14ac:dyDescent="0.25">
      <c r="A52" s="54" t="s">
        <v>91</v>
      </c>
    </row>
    <row r="53" spans="1:1" ht="15.75" x14ac:dyDescent="0.25">
      <c r="A53" s="54"/>
    </row>
    <row r="54" spans="1:1" ht="31.5" x14ac:dyDescent="0.25">
      <c r="A54" s="54" t="s">
        <v>92</v>
      </c>
    </row>
    <row r="55" spans="1:1" ht="31.5" x14ac:dyDescent="0.25">
      <c r="A55" s="54" t="s">
        <v>93</v>
      </c>
    </row>
    <row r="56" spans="1:1" ht="15.75" x14ac:dyDescent="0.25">
      <c r="A56" s="54"/>
    </row>
    <row r="57" spans="1:1" ht="31.5" x14ac:dyDescent="0.25">
      <c r="A57" s="54" t="s">
        <v>94</v>
      </c>
    </row>
    <row r="58" spans="1:1" ht="15.75" x14ac:dyDescent="0.25">
      <c r="A58" s="54"/>
    </row>
    <row r="59" spans="1:1" ht="63" x14ac:dyDescent="0.25">
      <c r="A59" s="54" t="s">
        <v>95</v>
      </c>
    </row>
    <row r="60" spans="1:1" ht="18.75" x14ac:dyDescent="0.3">
      <c r="A60" s="52"/>
    </row>
    <row r="61" spans="1:1" ht="18.75" x14ac:dyDescent="0.3">
      <c r="A61" s="52" t="s">
        <v>96</v>
      </c>
    </row>
    <row r="62" spans="1:1" ht="18.75" x14ac:dyDescent="0.3">
      <c r="A62" s="52"/>
    </row>
    <row r="63" spans="1:1" ht="47.25" x14ac:dyDescent="0.25">
      <c r="A63" s="54" t="s">
        <v>97</v>
      </c>
    </row>
    <row r="64" spans="1:1" ht="15.75" x14ac:dyDescent="0.25">
      <c r="A64" s="54"/>
    </row>
    <row r="65" spans="1:1" ht="47.25" x14ac:dyDescent="0.25">
      <c r="A65" s="54" t="s">
        <v>98</v>
      </c>
    </row>
    <row r="66" spans="1:1" ht="15.75" x14ac:dyDescent="0.25">
      <c r="A66" s="54"/>
    </row>
    <row r="67" spans="1:1" ht="31.5" x14ac:dyDescent="0.25">
      <c r="A67" s="54" t="s">
        <v>99</v>
      </c>
    </row>
    <row r="68" spans="1:1" ht="15.75" x14ac:dyDescent="0.25">
      <c r="A68" s="54"/>
    </row>
    <row r="69" spans="1:1" ht="15.75" x14ac:dyDescent="0.25">
      <c r="A69" s="54" t="s">
        <v>100</v>
      </c>
    </row>
    <row r="70" spans="1:1" ht="15.75" x14ac:dyDescent="0.25">
      <c r="A70" s="54"/>
    </row>
    <row r="71" spans="1:1" ht="31.5" x14ac:dyDescent="0.25">
      <c r="A71" s="54" t="s">
        <v>101</v>
      </c>
    </row>
    <row r="72" spans="1:1" ht="15.75" x14ac:dyDescent="0.25">
      <c r="A72" s="54"/>
    </row>
    <row r="73" spans="1:1" ht="15.75" x14ac:dyDescent="0.25">
      <c r="A73" s="54" t="s">
        <v>102</v>
      </c>
    </row>
    <row r="74" spans="1:1" ht="15.75" x14ac:dyDescent="0.25">
      <c r="A74" s="54"/>
    </row>
    <row r="75" spans="1:1" ht="47.25" x14ac:dyDescent="0.25">
      <c r="A75" s="54" t="s">
        <v>103</v>
      </c>
    </row>
    <row r="76" spans="1:1" ht="18.75" x14ac:dyDescent="0.3">
      <c r="A76" s="52"/>
    </row>
    <row r="77" spans="1:1" ht="63" x14ac:dyDescent="0.25">
      <c r="A77" s="54" t="s">
        <v>104</v>
      </c>
    </row>
    <row r="78" spans="1:1" ht="15.75" x14ac:dyDescent="0.25">
      <c r="A78" s="54"/>
    </row>
    <row r="79" spans="1:1" ht="47.25" x14ac:dyDescent="0.25">
      <c r="A79" s="54" t="s">
        <v>105</v>
      </c>
    </row>
    <row r="80" spans="1:1" ht="15.75" x14ac:dyDescent="0.25">
      <c r="A80" s="54"/>
    </row>
    <row r="81" spans="1:1" ht="31.5" x14ac:dyDescent="0.25">
      <c r="A81" s="54" t="s">
        <v>106</v>
      </c>
    </row>
    <row r="82" spans="1:1" ht="63" x14ac:dyDescent="0.25">
      <c r="A82" s="54" t="s">
        <v>107</v>
      </c>
    </row>
    <row r="83" spans="1:1" ht="15.75" x14ac:dyDescent="0.25">
      <c r="A83" s="54"/>
    </row>
    <row r="84" spans="1:1" ht="47.25" x14ac:dyDescent="0.25">
      <c r="A84" s="54" t="s">
        <v>108</v>
      </c>
    </row>
    <row r="85" spans="1:1" ht="15.75" x14ac:dyDescent="0.25">
      <c r="A85" s="54"/>
    </row>
    <row r="86" spans="1:1" ht="47.25" x14ac:dyDescent="0.25">
      <c r="A86" s="54" t="s">
        <v>109</v>
      </c>
    </row>
    <row r="87" spans="1:1" ht="15.75" x14ac:dyDescent="0.25">
      <c r="A87" s="54"/>
    </row>
    <row r="88" spans="1:1" ht="15.75" x14ac:dyDescent="0.25">
      <c r="A88" s="54"/>
    </row>
    <row r="89" spans="1:1" ht="15.75" x14ac:dyDescent="0.25">
      <c r="A89" s="53" t="s">
        <v>110</v>
      </c>
    </row>
    <row r="90" spans="1:1" ht="15.75" x14ac:dyDescent="0.25">
      <c r="A90" s="54"/>
    </row>
    <row r="91" spans="1:1" ht="47.25" x14ac:dyDescent="0.25">
      <c r="A91" s="54" t="s">
        <v>111</v>
      </c>
    </row>
    <row r="92" spans="1:1" ht="18.75" x14ac:dyDescent="0.3">
      <c r="A92" s="54" t="s">
        <v>112</v>
      </c>
    </row>
    <row r="93" spans="1:1" ht="15.75" x14ac:dyDescent="0.25">
      <c r="A93" s="54" t="s">
        <v>113</v>
      </c>
    </row>
    <row r="94" spans="1:1" ht="15.75" x14ac:dyDescent="0.25">
      <c r="A94" s="54" t="s">
        <v>114</v>
      </c>
    </row>
    <row r="95" spans="1:1" ht="15.75" x14ac:dyDescent="0.25">
      <c r="A95" s="54" t="s">
        <v>115</v>
      </c>
    </row>
    <row r="96" spans="1:1" ht="15.75" x14ac:dyDescent="0.25">
      <c r="A96" s="54" t="s">
        <v>116</v>
      </c>
    </row>
    <row r="97" spans="1:1" ht="15.75" x14ac:dyDescent="0.25">
      <c r="A97" s="54" t="s">
        <v>117</v>
      </c>
    </row>
    <row r="98" spans="1:1" ht="47.25" x14ac:dyDescent="0.25">
      <c r="A98" s="54" t="s">
        <v>118</v>
      </c>
    </row>
    <row r="99" spans="1:1" ht="31.5" x14ac:dyDescent="0.25">
      <c r="A99" s="54" t="s">
        <v>119</v>
      </c>
    </row>
    <row r="100" spans="1:1" ht="31.5" x14ac:dyDescent="0.25">
      <c r="A100" s="54" t="s">
        <v>120</v>
      </c>
    </row>
    <row r="101" spans="1:1" ht="31.5" x14ac:dyDescent="0.25">
      <c r="A101" s="54" t="s">
        <v>121</v>
      </c>
    </row>
    <row r="102" spans="1:1" ht="15.75" x14ac:dyDescent="0.25">
      <c r="A102" s="54" t="s">
        <v>122</v>
      </c>
    </row>
    <row r="103" spans="1:1" ht="31.5" x14ac:dyDescent="0.25">
      <c r="A103" s="54" t="s">
        <v>123</v>
      </c>
    </row>
    <row r="104" spans="1:1" ht="15.75" x14ac:dyDescent="0.25">
      <c r="A104" s="54" t="s">
        <v>124</v>
      </c>
    </row>
    <row r="105" spans="1:1" ht="15.75" x14ac:dyDescent="0.25">
      <c r="A105" s="54" t="s">
        <v>125</v>
      </c>
    </row>
    <row r="106" spans="1:1" ht="15.75" x14ac:dyDescent="0.25">
      <c r="A106" s="54" t="s">
        <v>126</v>
      </c>
    </row>
    <row r="107" spans="1:1" ht="15.75" x14ac:dyDescent="0.25">
      <c r="A107" s="54" t="s">
        <v>127</v>
      </c>
    </row>
    <row r="108" spans="1:1" ht="15.75" x14ac:dyDescent="0.25">
      <c r="A108" s="54" t="s">
        <v>128</v>
      </c>
    </row>
    <row r="109" spans="1:1" ht="15.75" x14ac:dyDescent="0.25">
      <c r="A109" s="54" t="s">
        <v>129</v>
      </c>
    </row>
    <row r="110" spans="1:1" ht="15.75" x14ac:dyDescent="0.25">
      <c r="A110" s="54" t="s">
        <v>130</v>
      </c>
    </row>
    <row r="111" spans="1:1" ht="15.75" x14ac:dyDescent="0.25">
      <c r="A111" s="54" t="s">
        <v>131</v>
      </c>
    </row>
    <row r="112" spans="1:1" ht="15.75" x14ac:dyDescent="0.25">
      <c r="A112" s="54" t="s">
        <v>132</v>
      </c>
    </row>
    <row r="113" spans="1:1" ht="15.75" x14ac:dyDescent="0.25">
      <c r="A113" s="54" t="s">
        <v>133</v>
      </c>
    </row>
    <row r="114" spans="1:1" ht="15.75" x14ac:dyDescent="0.25">
      <c r="A114" s="54" t="s">
        <v>134</v>
      </c>
    </row>
    <row r="115" spans="1:1" ht="15.75" x14ac:dyDescent="0.25">
      <c r="A115" s="54" t="s">
        <v>135</v>
      </c>
    </row>
    <row r="116" spans="1:1" ht="15.75" x14ac:dyDescent="0.25">
      <c r="A116" s="54" t="s">
        <v>136</v>
      </c>
    </row>
    <row r="117" spans="1:1" ht="31.5" x14ac:dyDescent="0.25">
      <c r="A117" s="55" t="s">
        <v>137</v>
      </c>
    </row>
    <row r="118" spans="1:1" ht="31.5" x14ac:dyDescent="0.25">
      <c r="A118" s="55" t="s">
        <v>138</v>
      </c>
    </row>
    <row r="119" spans="1:1" ht="15.75" x14ac:dyDescent="0.25">
      <c r="A119" s="55" t="s">
        <v>139</v>
      </c>
    </row>
    <row r="120" spans="1:1" ht="15.75" x14ac:dyDescent="0.25">
      <c r="A120" s="54" t="s">
        <v>140</v>
      </c>
    </row>
    <row r="121" spans="1:1" ht="15.75" x14ac:dyDescent="0.25">
      <c r="A121" s="54" t="s">
        <v>141</v>
      </c>
    </row>
    <row r="122" spans="1:1" ht="15.75" x14ac:dyDescent="0.25">
      <c r="A122" s="54" t="s">
        <v>142</v>
      </c>
    </row>
    <row r="123" spans="1:1" ht="31.5" x14ac:dyDescent="0.25">
      <c r="A123" s="54" t="s">
        <v>143</v>
      </c>
    </row>
    <row r="124" spans="1:1" ht="15.75" x14ac:dyDescent="0.25">
      <c r="A124" s="54" t="s">
        <v>144</v>
      </c>
    </row>
    <row r="125" spans="1:1" ht="31.5" x14ac:dyDescent="0.25">
      <c r="A125" s="55" t="s">
        <v>145</v>
      </c>
    </row>
    <row r="126" spans="1:1" ht="15.75" x14ac:dyDescent="0.25">
      <c r="A126" s="55" t="s">
        <v>146</v>
      </c>
    </row>
    <row r="127" spans="1:1" ht="31.5" x14ac:dyDescent="0.25">
      <c r="A127" s="55" t="s">
        <v>147</v>
      </c>
    </row>
    <row r="128" spans="1:1" ht="31.5" x14ac:dyDescent="0.25">
      <c r="A128" s="54" t="s">
        <v>148</v>
      </c>
    </row>
    <row r="129" spans="1:1" ht="31.5" x14ac:dyDescent="0.25">
      <c r="A129" s="54" t="s">
        <v>149</v>
      </c>
    </row>
    <row r="130" spans="1:1" ht="31.5" x14ac:dyDescent="0.25">
      <c r="A130" s="54" t="s">
        <v>150</v>
      </c>
    </row>
    <row r="131" spans="1:1" ht="15.75" x14ac:dyDescent="0.25">
      <c r="A131" s="54"/>
    </row>
    <row r="132" spans="1:1" ht="15.75" x14ac:dyDescent="0.25">
      <c r="A132" s="54"/>
    </row>
    <row r="133" spans="1:1" ht="15.75" x14ac:dyDescent="0.25">
      <c r="A133" s="53" t="s">
        <v>151</v>
      </c>
    </row>
    <row r="134" spans="1:1" ht="15.75" x14ac:dyDescent="0.25">
      <c r="A134" s="54"/>
    </row>
    <row r="135" spans="1:1" ht="47.25" x14ac:dyDescent="0.25">
      <c r="A135" s="54" t="s">
        <v>152</v>
      </c>
    </row>
    <row r="136" spans="1:1" ht="15.75" x14ac:dyDescent="0.25">
      <c r="A136" s="54" t="s">
        <v>153</v>
      </c>
    </row>
    <row r="137" spans="1:1" ht="31.5" x14ac:dyDescent="0.25">
      <c r="A137" s="54" t="s">
        <v>154</v>
      </c>
    </row>
    <row r="138" spans="1:1" ht="15.75" x14ac:dyDescent="0.25">
      <c r="A138" s="54" t="s">
        <v>155</v>
      </c>
    </row>
    <row r="139" spans="1:1" ht="15.75" x14ac:dyDescent="0.25">
      <c r="A139" s="54" t="s">
        <v>156</v>
      </c>
    </row>
    <row r="140" spans="1:1" ht="15.75" x14ac:dyDescent="0.25">
      <c r="A140" s="54" t="s">
        <v>157</v>
      </c>
    </row>
    <row r="141" spans="1:1" ht="78.75" x14ac:dyDescent="0.25">
      <c r="A141" s="54" t="s">
        <v>158</v>
      </c>
    </row>
    <row r="142" spans="1:1" ht="47.25" x14ac:dyDescent="0.25">
      <c r="A142" s="54" t="s">
        <v>159</v>
      </c>
    </row>
    <row r="143" spans="1:1" ht="15.75" x14ac:dyDescent="0.25">
      <c r="A143" s="54"/>
    </row>
    <row r="144" spans="1:1" ht="15.75" x14ac:dyDescent="0.25">
      <c r="A144" s="54"/>
    </row>
    <row r="145" spans="1:1" ht="15.75" x14ac:dyDescent="0.25">
      <c r="A145" s="53" t="s">
        <v>77</v>
      </c>
    </row>
    <row r="146" spans="1:1" ht="15.75" x14ac:dyDescent="0.25">
      <c r="A146" s="54"/>
    </row>
    <row r="147" spans="1:1" ht="47.25" x14ac:dyDescent="0.25">
      <c r="A147" s="54" t="s">
        <v>160</v>
      </c>
    </row>
    <row r="148" spans="1:1" ht="31.5" x14ac:dyDescent="0.25">
      <c r="A148" s="54" t="s">
        <v>161</v>
      </c>
    </row>
    <row r="149" spans="1:1" ht="15.75" x14ac:dyDescent="0.25">
      <c r="A149" s="54" t="s">
        <v>162</v>
      </c>
    </row>
    <row r="150" spans="1:1" ht="31.5" x14ac:dyDescent="0.25">
      <c r="A150" s="54" t="s">
        <v>163</v>
      </c>
    </row>
    <row r="151" spans="1:1" ht="15.75" x14ac:dyDescent="0.25">
      <c r="A151" s="54" t="s">
        <v>164</v>
      </c>
    </row>
    <row r="152" spans="1:1" ht="15.75" x14ac:dyDescent="0.25">
      <c r="A152" s="54" t="s">
        <v>165</v>
      </c>
    </row>
    <row r="153" spans="1:1" ht="31.5" x14ac:dyDescent="0.25">
      <c r="A153" s="54" t="s">
        <v>166</v>
      </c>
    </row>
    <row r="154" spans="1:1" ht="47.25" x14ac:dyDescent="0.25">
      <c r="A154" s="54" t="s">
        <v>167</v>
      </c>
    </row>
    <row r="155" spans="1:1" ht="31.5" x14ac:dyDescent="0.25">
      <c r="A155" s="54" t="s">
        <v>168</v>
      </c>
    </row>
    <row r="156" spans="1:1" ht="31.5" x14ac:dyDescent="0.25">
      <c r="A156" s="54" t="s">
        <v>169</v>
      </c>
    </row>
    <row r="157" spans="1:1" ht="15.75" x14ac:dyDescent="0.25">
      <c r="A157" s="54" t="s">
        <v>170</v>
      </c>
    </row>
    <row r="158" spans="1:1" ht="15.75" x14ac:dyDescent="0.25">
      <c r="A158" s="54" t="s">
        <v>171</v>
      </c>
    </row>
    <row r="159" spans="1:1" ht="15.75" x14ac:dyDescent="0.25">
      <c r="A159" s="54" t="s">
        <v>172</v>
      </c>
    </row>
    <row r="160" spans="1:1" ht="15.75" x14ac:dyDescent="0.25">
      <c r="A160" s="54" t="s">
        <v>173</v>
      </c>
    </row>
    <row r="161" spans="1:1" ht="15.75" x14ac:dyDescent="0.25">
      <c r="A161" s="54" t="s">
        <v>174</v>
      </c>
    </row>
    <row r="162" spans="1:1" ht="31.5" x14ac:dyDescent="0.25">
      <c r="A162" s="54" t="s">
        <v>175</v>
      </c>
    </row>
    <row r="163" spans="1:1" ht="31.5" x14ac:dyDescent="0.25">
      <c r="A163" s="54" t="s">
        <v>176</v>
      </c>
    </row>
    <row r="164" spans="1:1" ht="15.75" x14ac:dyDescent="0.25">
      <c r="A164" s="54" t="s">
        <v>177</v>
      </c>
    </row>
    <row r="165" spans="1:1" ht="15.75" x14ac:dyDescent="0.25">
      <c r="A165" s="54" t="s">
        <v>178</v>
      </c>
    </row>
    <row r="166" spans="1:1" ht="15.75" x14ac:dyDescent="0.25">
      <c r="A166" s="54" t="s">
        <v>179</v>
      </c>
    </row>
    <row r="167" spans="1:1" ht="15.75" x14ac:dyDescent="0.25">
      <c r="A167" s="54" t="s">
        <v>180</v>
      </c>
    </row>
    <row r="168" spans="1:1" ht="15.75" x14ac:dyDescent="0.25">
      <c r="A168" s="54" t="s">
        <v>181</v>
      </c>
    </row>
    <row r="169" spans="1:1" ht="15.75" x14ac:dyDescent="0.25">
      <c r="A169" s="54" t="s">
        <v>182</v>
      </c>
    </row>
    <row r="170" spans="1:1" ht="31.5" x14ac:dyDescent="0.25">
      <c r="A170" s="54" t="s">
        <v>183</v>
      </c>
    </row>
    <row r="171" spans="1:1" ht="31.5" x14ac:dyDescent="0.25">
      <c r="A171" s="54" t="s">
        <v>184</v>
      </c>
    </row>
    <row r="172" spans="1:1" ht="47.25" x14ac:dyDescent="0.25">
      <c r="A172" s="54" t="s">
        <v>185</v>
      </c>
    </row>
    <row r="173" spans="1:1" ht="31.5" x14ac:dyDescent="0.25">
      <c r="A173" s="54" t="s">
        <v>186</v>
      </c>
    </row>
    <row r="174" spans="1:1" ht="15.75" x14ac:dyDescent="0.25">
      <c r="A174" s="54" t="s">
        <v>187</v>
      </c>
    </row>
    <row r="175" spans="1:1" ht="31.5" x14ac:dyDescent="0.25">
      <c r="A175" s="54" t="s">
        <v>188</v>
      </c>
    </row>
    <row r="176" spans="1:1" ht="31.5" x14ac:dyDescent="0.25">
      <c r="A176" s="54" t="s">
        <v>189</v>
      </c>
    </row>
    <row r="177" spans="1:1" ht="47.25" x14ac:dyDescent="0.25">
      <c r="A177" s="54" t="s">
        <v>190</v>
      </c>
    </row>
    <row r="178" spans="1:1" ht="31.5" x14ac:dyDescent="0.25">
      <c r="A178" s="54" t="s">
        <v>191</v>
      </c>
    </row>
    <row r="179" spans="1:1" ht="31.5" x14ac:dyDescent="0.25">
      <c r="A179" s="54" t="s">
        <v>192</v>
      </c>
    </row>
    <row r="180" spans="1:1" ht="15.75" x14ac:dyDescent="0.25">
      <c r="A180" s="54"/>
    </row>
    <row r="181" spans="1:1" ht="15.75" x14ac:dyDescent="0.25">
      <c r="A181" s="54"/>
    </row>
    <row r="182" spans="1:1" ht="15.75" x14ac:dyDescent="0.25">
      <c r="A182" s="53" t="s">
        <v>78</v>
      </c>
    </row>
    <row r="183" spans="1:1" ht="15.75" x14ac:dyDescent="0.25">
      <c r="A183" s="54"/>
    </row>
    <row r="184" spans="1:1" ht="47.25" x14ac:dyDescent="0.25">
      <c r="A184" s="54" t="s">
        <v>193</v>
      </c>
    </row>
    <row r="185" spans="1:1" ht="47.25" x14ac:dyDescent="0.25">
      <c r="A185" s="54" t="s">
        <v>194</v>
      </c>
    </row>
    <row r="186" spans="1:1" ht="31.5" x14ac:dyDescent="0.25">
      <c r="A186" s="54" t="s">
        <v>195</v>
      </c>
    </row>
    <row r="187" spans="1:1" ht="15.75" x14ac:dyDescent="0.25">
      <c r="A187" s="54"/>
    </row>
    <row r="188" spans="1:1" ht="15.75" x14ac:dyDescent="0.25">
      <c r="A188" s="53" t="s">
        <v>196</v>
      </c>
    </row>
    <row r="189" spans="1:1" ht="15.75" x14ac:dyDescent="0.25">
      <c r="A189" s="54"/>
    </row>
    <row r="190" spans="1:1" ht="31.5" x14ac:dyDescent="0.25">
      <c r="A190" s="54" t="s">
        <v>197</v>
      </c>
    </row>
    <row r="191" spans="1:1" ht="31.5" x14ac:dyDescent="0.25">
      <c r="A191" s="54" t="s">
        <v>198</v>
      </c>
    </row>
    <row r="192" spans="1:1" ht="47.25" x14ac:dyDescent="0.25">
      <c r="A192" s="54" t="s">
        <v>199</v>
      </c>
    </row>
    <row r="193" spans="1:1" ht="15.75" x14ac:dyDescent="0.25">
      <c r="A193" s="54" t="s">
        <v>200</v>
      </c>
    </row>
    <row r="194" spans="1:1" ht="15.75" x14ac:dyDescent="0.25">
      <c r="A194" s="54"/>
    </row>
    <row r="195" spans="1:1" ht="15.75" x14ac:dyDescent="0.25">
      <c r="A195" s="54"/>
    </row>
    <row r="196" spans="1:1" ht="15.75" x14ac:dyDescent="0.25">
      <c r="A196" s="53" t="s">
        <v>201</v>
      </c>
    </row>
    <row r="197" spans="1:1" ht="15.75" x14ac:dyDescent="0.25">
      <c r="A197" s="54"/>
    </row>
    <row r="198" spans="1:1" ht="47.25" x14ac:dyDescent="0.25">
      <c r="A198" s="54" t="s">
        <v>202</v>
      </c>
    </row>
    <row r="199" spans="1:1" ht="47.25" x14ac:dyDescent="0.25">
      <c r="A199" s="54" t="s">
        <v>203</v>
      </c>
    </row>
    <row r="200" spans="1:1" ht="47.25" x14ac:dyDescent="0.25">
      <c r="A200" s="54" t="s">
        <v>204</v>
      </c>
    </row>
    <row r="201" spans="1:1" ht="63" x14ac:dyDescent="0.25">
      <c r="A201" s="54" t="s">
        <v>205</v>
      </c>
    </row>
    <row r="202" spans="1:1" ht="47.25" x14ac:dyDescent="0.25">
      <c r="A202" s="54" t="s">
        <v>206</v>
      </c>
    </row>
    <row r="203" spans="1:1" ht="15.75" x14ac:dyDescent="0.25">
      <c r="A203" s="54"/>
    </row>
    <row r="204" spans="1:1" ht="15.75" x14ac:dyDescent="0.25">
      <c r="A204" s="54"/>
    </row>
    <row r="205" spans="1:1" ht="15.75" x14ac:dyDescent="0.25">
      <c r="A205" s="53" t="s">
        <v>207</v>
      </c>
    </row>
    <row r="206" spans="1:1" ht="15.75" x14ac:dyDescent="0.25">
      <c r="A206" s="54"/>
    </row>
    <row r="207" spans="1:1" ht="15.75" x14ac:dyDescent="0.25">
      <c r="A207" s="54" t="s">
        <v>208</v>
      </c>
    </row>
    <row r="208" spans="1:1" ht="15.75" x14ac:dyDescent="0.25">
      <c r="A208" s="54" t="s">
        <v>209</v>
      </c>
    </row>
    <row r="209" spans="1:1" ht="15.75" x14ac:dyDescent="0.25">
      <c r="A209" s="54" t="s">
        <v>210</v>
      </c>
    </row>
    <row r="210" spans="1:1" ht="15.75" x14ac:dyDescent="0.25">
      <c r="A210" s="54"/>
    </row>
    <row r="211" spans="1:1" ht="15.75" x14ac:dyDescent="0.25">
      <c r="A211" s="54"/>
    </row>
    <row r="212" spans="1:1" ht="15.75" x14ac:dyDescent="0.25">
      <c r="A212" s="53" t="s">
        <v>83</v>
      </c>
    </row>
    <row r="213" spans="1:1" ht="15.75" x14ac:dyDescent="0.25">
      <c r="A213" s="54"/>
    </row>
    <row r="214" spans="1:1" ht="63" x14ac:dyDescent="0.25">
      <c r="A214" s="54" t="s">
        <v>211</v>
      </c>
    </row>
    <row r="215" spans="1:1" ht="15.75" x14ac:dyDescent="0.25">
      <c r="A215" s="54" t="s">
        <v>212</v>
      </c>
    </row>
    <row r="216" spans="1:1" ht="15.75" x14ac:dyDescent="0.25">
      <c r="A216" s="54" t="s">
        <v>213</v>
      </c>
    </row>
    <row r="217" spans="1:1" ht="15.75" x14ac:dyDescent="0.25">
      <c r="A217" s="54" t="s">
        <v>214</v>
      </c>
    </row>
    <row r="218" spans="1:1" ht="15.75" x14ac:dyDescent="0.25">
      <c r="A218" s="54" t="s">
        <v>215</v>
      </c>
    </row>
    <row r="219" spans="1:1" ht="15.75" x14ac:dyDescent="0.25">
      <c r="A219" s="54" t="s">
        <v>216</v>
      </c>
    </row>
    <row r="220" spans="1:1" ht="15.75" x14ac:dyDescent="0.25">
      <c r="A220" s="54" t="s">
        <v>217</v>
      </c>
    </row>
    <row r="221" spans="1:1" ht="15.75" x14ac:dyDescent="0.25">
      <c r="A221" s="54" t="s">
        <v>218</v>
      </c>
    </row>
    <row r="222" spans="1:1" ht="15.75" x14ac:dyDescent="0.25">
      <c r="A222" s="54" t="s">
        <v>219</v>
      </c>
    </row>
    <row r="223" spans="1:1" ht="15.75" x14ac:dyDescent="0.25">
      <c r="A223" s="54" t="s">
        <v>220</v>
      </c>
    </row>
    <row r="224" spans="1:1" ht="15.75" x14ac:dyDescent="0.25">
      <c r="A224" s="54" t="s">
        <v>221</v>
      </c>
    </row>
    <row r="225" spans="1:1" ht="31.5" x14ac:dyDescent="0.25">
      <c r="A225" s="54" t="s">
        <v>222</v>
      </c>
    </row>
    <row r="226" spans="1:1" ht="15.75" x14ac:dyDescent="0.25">
      <c r="A226" s="54" t="s">
        <v>223</v>
      </c>
    </row>
    <row r="227" spans="1:1" ht="15.75" x14ac:dyDescent="0.25">
      <c r="A227" s="54" t="s">
        <v>224</v>
      </c>
    </row>
    <row r="228" spans="1:1" ht="15.75" x14ac:dyDescent="0.25">
      <c r="A228" s="54" t="s">
        <v>225</v>
      </c>
    </row>
    <row r="229" spans="1:1" ht="15.75" x14ac:dyDescent="0.25">
      <c r="A229" s="54" t="s">
        <v>226</v>
      </c>
    </row>
    <row r="230" spans="1:1" ht="15.75" x14ac:dyDescent="0.25">
      <c r="A230" s="54" t="s">
        <v>227</v>
      </c>
    </row>
    <row r="231" spans="1:1" ht="15.75" x14ac:dyDescent="0.25">
      <c r="A231" s="54"/>
    </row>
    <row r="232" spans="1:1" ht="15.75" x14ac:dyDescent="0.25">
      <c r="A232" s="54"/>
    </row>
    <row r="233" spans="1:1" ht="15.75" x14ac:dyDescent="0.25">
      <c r="A233" s="53" t="s">
        <v>228</v>
      </c>
    </row>
    <row r="234" spans="1:1" ht="15.75" x14ac:dyDescent="0.25">
      <c r="A234" s="54"/>
    </row>
    <row r="235" spans="1:1" ht="31.5" x14ac:dyDescent="0.25">
      <c r="A235" s="54" t="s">
        <v>229</v>
      </c>
    </row>
    <row r="236" spans="1:1" ht="15.75" x14ac:dyDescent="0.25">
      <c r="A236" s="54" t="s">
        <v>230</v>
      </c>
    </row>
    <row r="237" spans="1:1" ht="31.5" x14ac:dyDescent="0.25">
      <c r="A237" s="54" t="s">
        <v>231</v>
      </c>
    </row>
    <row r="238" spans="1:1" ht="15.75" x14ac:dyDescent="0.25">
      <c r="A238" s="54" t="s">
        <v>232</v>
      </c>
    </row>
    <row r="239" spans="1:1" ht="15.75" x14ac:dyDescent="0.25">
      <c r="A239" s="54" t="s">
        <v>233</v>
      </c>
    </row>
    <row r="240" spans="1:1" ht="15.75" x14ac:dyDescent="0.25">
      <c r="A240" s="54" t="s">
        <v>234</v>
      </c>
    </row>
    <row r="241" spans="1:5" ht="31.5" x14ac:dyDescent="0.25">
      <c r="A241" s="54" t="s">
        <v>235</v>
      </c>
    </row>
    <row r="242" spans="1:5" ht="15.75" x14ac:dyDescent="0.25">
      <c r="A242" s="54"/>
    </row>
    <row r="243" spans="1:5" ht="15.75" x14ac:dyDescent="0.25">
      <c r="A243" s="54"/>
    </row>
    <row r="245" spans="1:5" ht="18.75" x14ac:dyDescent="0.3">
      <c r="A245" s="52" t="s">
        <v>236</v>
      </c>
    </row>
    <row r="246" spans="1:5" ht="18.75" x14ac:dyDescent="0.3">
      <c r="A246" s="52"/>
    </row>
    <row r="247" spans="1:5" ht="25.5" x14ac:dyDescent="0.35">
      <c r="A247" s="56" t="s">
        <v>237</v>
      </c>
    </row>
    <row r="248" spans="1:5" ht="25.5" x14ac:dyDescent="0.35">
      <c r="A248" s="57"/>
    </row>
    <row r="249" spans="1:5" ht="18.75" x14ac:dyDescent="0.3">
      <c r="A249" s="50" t="s">
        <v>238</v>
      </c>
    </row>
    <row r="250" spans="1:5" ht="18.75" x14ac:dyDescent="0.3">
      <c r="A250" s="58"/>
    </row>
    <row r="251" spans="1:5" ht="31.5" x14ac:dyDescent="0.25">
      <c r="A251" s="53" t="s">
        <v>239</v>
      </c>
    </row>
    <row r="252" spans="1:5" ht="15.75" x14ac:dyDescent="0.25">
      <c r="A252" s="59"/>
    </row>
    <row r="253" spans="1:5" ht="15.75" x14ac:dyDescent="0.25">
      <c r="A253" s="59" t="s">
        <v>9</v>
      </c>
      <c r="C253" s="59"/>
      <c r="E253" s="59"/>
    </row>
    <row r="254" spans="1:5" ht="15.75" x14ac:dyDescent="0.25">
      <c r="A254" s="59"/>
    </row>
    <row r="255" spans="1:5" ht="15.75" x14ac:dyDescent="0.25">
      <c r="A255" s="59" t="s">
        <v>10</v>
      </c>
      <c r="C255" s="59"/>
      <c r="E255" s="59"/>
    </row>
    <row r="256" spans="1:5" ht="15.75" x14ac:dyDescent="0.25">
      <c r="A256" s="59"/>
    </row>
    <row r="257" spans="1:2" ht="15.75" x14ac:dyDescent="0.25">
      <c r="A257" s="59" t="s">
        <v>240</v>
      </c>
    </row>
    <row r="258" spans="1:2" ht="15.75" x14ac:dyDescent="0.25">
      <c r="A258" s="59" t="s">
        <v>241</v>
      </c>
    </row>
    <row r="259" spans="1:2" ht="15.75" x14ac:dyDescent="0.25">
      <c r="A259" s="59" t="s">
        <v>0</v>
      </c>
    </row>
    <row r="260" spans="1:2" ht="15.75" x14ac:dyDescent="0.25">
      <c r="A260" s="59"/>
    </row>
    <row r="261" spans="1:2" ht="15.75" x14ac:dyDescent="0.25">
      <c r="A261" s="59" t="s">
        <v>1</v>
      </c>
    </row>
    <row r="262" spans="1:2" ht="15.75" x14ac:dyDescent="0.25">
      <c r="A262" s="59"/>
    </row>
    <row r="263" spans="1:2" ht="15.75" x14ac:dyDescent="0.25">
      <c r="A263" s="59" t="s">
        <v>2</v>
      </c>
    </row>
    <row r="264" spans="1:2" ht="15.75" x14ac:dyDescent="0.25">
      <c r="A264" s="59"/>
    </row>
    <row r="265" spans="1:2" ht="15.75" x14ac:dyDescent="0.25">
      <c r="A265" s="59" t="s">
        <v>3</v>
      </c>
    </row>
    <row r="266" spans="1:2" ht="15.75" x14ac:dyDescent="0.25">
      <c r="A266" s="59"/>
    </row>
    <row r="267" spans="1:2" ht="15.75" x14ac:dyDescent="0.25">
      <c r="A267" s="59"/>
    </row>
    <row r="268" spans="1:2" ht="15.75" x14ac:dyDescent="0.25">
      <c r="A268" s="59" t="s">
        <v>4</v>
      </c>
    </row>
    <row r="269" spans="1:2" ht="15.75" x14ac:dyDescent="0.25">
      <c r="A269" s="59"/>
    </row>
    <row r="270" spans="1:2" ht="15.75" x14ac:dyDescent="0.25">
      <c r="A270" s="59" t="s">
        <v>5</v>
      </c>
    </row>
    <row r="271" spans="1:2" ht="15.75" x14ac:dyDescent="0.25">
      <c r="A271" s="59"/>
    </row>
    <row r="272" spans="1:2" ht="15.75" x14ac:dyDescent="0.25">
      <c r="A272" s="59" t="s">
        <v>11</v>
      </c>
      <c r="B272" s="59"/>
    </row>
    <row r="273" spans="1:6" ht="15.75" x14ac:dyDescent="0.25">
      <c r="A273" s="59"/>
    </row>
    <row r="274" spans="1:6" ht="15.75" x14ac:dyDescent="0.25">
      <c r="A274" s="59"/>
    </row>
    <row r="275" spans="1:6" ht="15.75" x14ac:dyDescent="0.25">
      <c r="A275" s="59" t="s">
        <v>12</v>
      </c>
      <c r="C275" s="59"/>
    </row>
    <row r="276" spans="1:6" ht="15.75" x14ac:dyDescent="0.25">
      <c r="A276" s="59"/>
    </row>
    <row r="277" spans="1:6" ht="15.75" x14ac:dyDescent="0.25">
      <c r="A277" s="59" t="s">
        <v>13</v>
      </c>
      <c r="F277" s="59"/>
    </row>
    <row r="278" spans="1:6" ht="15.75" x14ac:dyDescent="0.25">
      <c r="A278" s="59"/>
    </row>
    <row r="279" spans="1:6" ht="15.75" x14ac:dyDescent="0.25">
      <c r="A279" s="59" t="s">
        <v>14</v>
      </c>
      <c r="F279" s="59"/>
    </row>
    <row r="280" spans="1:6" ht="15.75" x14ac:dyDescent="0.25">
      <c r="A280" s="59"/>
    </row>
    <row r="281" spans="1:6" ht="15.75" x14ac:dyDescent="0.25">
      <c r="A281" s="59" t="s">
        <v>6</v>
      </c>
    </row>
    <row r="282" spans="1:6" ht="15.75" x14ac:dyDescent="0.25">
      <c r="A282" s="59"/>
    </row>
    <row r="283" spans="1:6" ht="15.75" x14ac:dyDescent="0.25">
      <c r="A283" s="59"/>
    </row>
    <row r="284" spans="1:6" ht="15.75" x14ac:dyDescent="0.25">
      <c r="A284" s="59" t="s">
        <v>7</v>
      </c>
    </row>
    <row r="285" spans="1:6" ht="15.75" x14ac:dyDescent="0.25">
      <c r="A285" s="59"/>
    </row>
    <row r="286" spans="1:6" ht="15.75" x14ac:dyDescent="0.25">
      <c r="A286" s="59"/>
    </row>
    <row r="287" spans="1:6" ht="15.75" x14ac:dyDescent="0.25">
      <c r="A287" s="59" t="s">
        <v>8</v>
      </c>
    </row>
    <row r="288" spans="1:6" ht="15.75" x14ac:dyDescent="0.25">
      <c r="A288" s="59"/>
    </row>
    <row r="289" spans="1:1" ht="18.75" x14ac:dyDescent="0.3">
      <c r="A289" s="52"/>
    </row>
  </sheetData>
  <phoneticPr fontId="6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Balancete</vt:lpstr>
      <vt:lpstr>Conciliação Bancária</vt:lpstr>
      <vt:lpstr>Declaração</vt:lpstr>
      <vt:lpstr>Orientações</vt:lpstr>
      <vt:lpstr>Balancete!Area_de_impressao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win7</cp:lastModifiedBy>
  <cp:lastPrinted>2015-08-05T17:41:33Z</cp:lastPrinted>
  <dcterms:created xsi:type="dcterms:W3CDTF">2006-05-16T14:57:04Z</dcterms:created>
  <dcterms:modified xsi:type="dcterms:W3CDTF">2015-08-26T17:49:02Z</dcterms:modified>
</cp:coreProperties>
</file>